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Данные\Desktop\АЛИСА (ВСЕ по МЕНЮ)\2026 год\МЕНЮ на 1-2 КВАРТАЛ 2026 года\ВСЕ МЕНЮ 1-2 КВ 2026г РОСПОТРЕБ\"/>
    </mc:Choice>
  </mc:AlternateContent>
  <bookViews>
    <workbookView xWindow="0" yWindow="11595" windowWidth="9660" windowHeight="10995"/>
  </bookViews>
  <sheets>
    <sheet name="меню 1-2 квартал 2026" sheetId="12" r:id="rId1"/>
    <sheet name="Лист5" sheetId="11" state="hidden" r:id="rId2"/>
  </sheets>
  <definedNames>
    <definedName name="_xlnm.Print_Area" localSheetId="0">'меню 1-2 квартал 2026'!$A$2:$H$284</definedName>
  </definedNames>
  <calcPr calcId="162913"/>
</workbook>
</file>

<file path=xl/calcChain.xml><?xml version="1.0" encoding="utf-8"?>
<calcChain xmlns="http://schemas.openxmlformats.org/spreadsheetml/2006/main">
  <c r="G166" i="12" l="1"/>
  <c r="G274" i="12"/>
  <c r="G241" i="12"/>
  <c r="G221" i="12"/>
  <c r="G220" i="12"/>
  <c r="G186" i="12"/>
  <c r="G109" i="12"/>
  <c r="G81" i="12"/>
  <c r="G52" i="12"/>
  <c r="G103" i="12"/>
  <c r="G266" i="12" l="1"/>
  <c r="G268" i="12"/>
  <c r="G259" i="12"/>
  <c r="G232" i="12"/>
  <c r="G223" i="12"/>
  <c r="G204" i="12"/>
  <c r="G193" i="12"/>
  <c r="G167" i="12"/>
  <c r="G138" i="12"/>
  <c r="G21" i="12"/>
  <c r="G257" i="12"/>
  <c r="G248" i="12"/>
  <c r="G214" i="12"/>
  <c r="G158" i="12"/>
  <c r="G75" i="12"/>
  <c r="G18" i="12" l="1"/>
  <c r="G267" i="12" l="1"/>
  <c r="G215" i="12"/>
  <c r="G211" i="12"/>
  <c r="G201" i="12"/>
  <c r="G185" i="12"/>
  <c r="G176" i="12"/>
  <c r="G159" i="12"/>
  <c r="G157" i="12"/>
  <c r="G148" i="12"/>
  <c r="G120" i="12"/>
  <c r="G137" i="12"/>
  <c r="G139" i="12" s="1"/>
  <c r="G129" i="12"/>
  <c r="G101" i="12"/>
  <c r="G93" i="12"/>
  <c r="G73" i="12"/>
  <c r="G72" i="12"/>
  <c r="G63" i="12"/>
  <c r="G44" i="12"/>
  <c r="G34" i="12"/>
  <c r="G24" i="12"/>
  <c r="G26" i="12" s="1"/>
  <c r="G17" i="12"/>
  <c r="G7" i="12"/>
  <c r="E194" i="12"/>
  <c r="F194" i="12"/>
  <c r="D194" i="12"/>
  <c r="E135" i="12"/>
  <c r="F135" i="12"/>
  <c r="D135" i="12"/>
  <c r="E124" i="12"/>
  <c r="F124" i="12"/>
  <c r="D124" i="12"/>
  <c r="E97" i="12"/>
  <c r="F97" i="12"/>
  <c r="D97" i="12"/>
  <c r="G263" i="12"/>
  <c r="G242" i="12"/>
  <c r="G238" i="12"/>
  <c r="G207" i="12"/>
  <c r="G182" i="12"/>
  <c r="G154" i="12"/>
  <c r="G156" i="12"/>
  <c r="G150" i="12"/>
  <c r="G151" i="12"/>
  <c r="G131" i="12"/>
  <c r="G128" i="12"/>
  <c r="G126" i="12"/>
  <c r="G102" i="12"/>
  <c r="G99" i="12"/>
  <c r="G83" i="12"/>
  <c r="G82" i="12"/>
  <c r="G74" i="12"/>
  <c r="G69" i="12"/>
  <c r="G64" i="12"/>
  <c r="G46" i="12"/>
  <c r="G45" i="12"/>
  <c r="G40" i="12"/>
  <c r="G16" i="12"/>
  <c r="G13" i="12"/>
  <c r="G265" i="12"/>
  <c r="G240" i="12"/>
  <c r="G234" i="12"/>
  <c r="G213" i="12"/>
  <c r="G212" i="12"/>
  <c r="G209" i="12"/>
  <c r="G203" i="12"/>
  <c r="G192" i="12"/>
  <c r="G194" i="12" s="1"/>
  <c r="G178" i="12"/>
  <c r="G121" i="12"/>
  <c r="G95" i="12"/>
  <c r="G35" i="12"/>
  <c r="E26" i="12"/>
  <c r="F26" i="12"/>
  <c r="D26" i="12"/>
  <c r="G9" i="12"/>
  <c r="G97" i="12" l="1"/>
  <c r="G124" i="12"/>
  <c r="G135" i="12"/>
  <c r="E22" i="12"/>
  <c r="F22" i="12"/>
  <c r="G22" i="12"/>
  <c r="D22" i="12"/>
  <c r="E277" i="12" l="1"/>
  <c r="F277" i="12"/>
  <c r="G277" i="12"/>
  <c r="D277" i="12"/>
  <c r="E272" i="12"/>
  <c r="F272" i="12"/>
  <c r="G272" i="12"/>
  <c r="D272" i="12"/>
  <c r="E261" i="12"/>
  <c r="F261" i="12"/>
  <c r="G261" i="12"/>
  <c r="D261" i="12"/>
  <c r="F250" i="12"/>
  <c r="G250" i="12"/>
  <c r="D250" i="12"/>
  <c r="E250" i="12"/>
  <c r="E246" i="12"/>
  <c r="F246" i="12"/>
  <c r="G246" i="12"/>
  <c r="D246" i="12"/>
  <c r="E236" i="12"/>
  <c r="F236" i="12"/>
  <c r="G236" i="12"/>
  <c r="D236" i="12"/>
  <c r="G218" i="12"/>
  <c r="D223" i="12"/>
  <c r="F223" i="12"/>
  <c r="E223" i="12"/>
  <c r="E218" i="12"/>
  <c r="F218" i="12"/>
  <c r="D218" i="12"/>
  <c r="E205" i="12"/>
  <c r="F205" i="12"/>
  <c r="G205" i="12"/>
  <c r="D205" i="12"/>
  <c r="G190" i="12"/>
  <c r="E190" i="12"/>
  <c r="F190" i="12"/>
  <c r="D190" i="12"/>
  <c r="E180" i="12"/>
  <c r="F180" i="12"/>
  <c r="G180" i="12"/>
  <c r="D180" i="12"/>
  <c r="E169" i="12"/>
  <c r="F169" i="12"/>
  <c r="G169" i="12"/>
  <c r="D169" i="12"/>
  <c r="E163" i="12"/>
  <c r="F163" i="12"/>
  <c r="G163" i="12"/>
  <c r="D163" i="12"/>
  <c r="E152" i="12"/>
  <c r="F152" i="12"/>
  <c r="G152" i="12"/>
  <c r="D152" i="12"/>
  <c r="E139" i="12"/>
  <c r="F139" i="12"/>
  <c r="D139" i="12"/>
  <c r="D140" i="12" s="1"/>
  <c r="E113" i="12"/>
  <c r="F113" i="12"/>
  <c r="G113" i="12"/>
  <c r="D113" i="12"/>
  <c r="E107" i="12"/>
  <c r="F107" i="12"/>
  <c r="G107" i="12"/>
  <c r="D107" i="12"/>
  <c r="D114" i="12" s="1"/>
  <c r="E84" i="12"/>
  <c r="F84" i="12"/>
  <c r="G84" i="12"/>
  <c r="D84" i="12"/>
  <c r="E79" i="12"/>
  <c r="F79" i="12"/>
  <c r="G79" i="12"/>
  <c r="D79" i="12"/>
  <c r="E67" i="12"/>
  <c r="F67" i="12"/>
  <c r="G67" i="12"/>
  <c r="D67" i="12"/>
  <c r="E55" i="12"/>
  <c r="F55" i="12"/>
  <c r="G55" i="12"/>
  <c r="D55" i="12"/>
  <c r="E50" i="12"/>
  <c r="F50" i="12"/>
  <c r="G50" i="12"/>
  <c r="D50" i="12"/>
  <c r="E38" i="12"/>
  <c r="F38" i="12"/>
  <c r="G38" i="12"/>
  <c r="D38" i="12"/>
  <c r="E11" i="12"/>
  <c r="E27" i="12" s="1"/>
  <c r="F11" i="12"/>
  <c r="F27" i="12" s="1"/>
  <c r="G11" i="12"/>
  <c r="G27" i="12" s="1"/>
  <c r="D11" i="12"/>
  <c r="D27" i="12" s="1"/>
  <c r="E278" i="12" l="1"/>
  <c r="D170" i="12"/>
  <c r="G85" i="12"/>
  <c r="G114" i="12"/>
  <c r="F85" i="12"/>
  <c r="D85" i="12"/>
  <c r="F114" i="12"/>
  <c r="E114" i="12"/>
  <c r="G170" i="12"/>
  <c r="G224" i="12"/>
  <c r="D195" i="12"/>
  <c r="D224" i="12"/>
  <c r="D278" i="12"/>
  <c r="F278" i="12"/>
  <c r="E85" i="12"/>
  <c r="F224" i="12"/>
  <c r="E224" i="12"/>
  <c r="G278" i="12"/>
  <c r="F170" i="12"/>
  <c r="E56" i="12"/>
  <c r="G251" i="12"/>
  <c r="D251" i="12"/>
  <c r="F251" i="12"/>
  <c r="F140" i="12"/>
  <c r="E170" i="12"/>
  <c r="F195" i="12"/>
  <c r="G140" i="12"/>
  <c r="E140" i="12"/>
  <c r="G195" i="12"/>
  <c r="E195" i="12"/>
  <c r="E251" i="12"/>
  <c r="G56" i="12"/>
  <c r="F56" i="12"/>
  <c r="D56" i="12"/>
</calcChain>
</file>

<file path=xl/sharedStrings.xml><?xml version="1.0" encoding="utf-8"?>
<sst xmlns="http://schemas.openxmlformats.org/spreadsheetml/2006/main" count="326" uniqueCount="102">
  <si>
    <t>завтрак</t>
  </si>
  <si>
    <t>№ п/п</t>
  </si>
  <si>
    <t>масса порции</t>
  </si>
  <si>
    <t>обед</t>
  </si>
  <si>
    <t>Хлеб пшеничный</t>
  </si>
  <si>
    <t>Пюре картофельное</t>
  </si>
  <si>
    <t>Чай с сахаром</t>
  </si>
  <si>
    <t>Компот из сухофруктов</t>
  </si>
  <si>
    <t>полдник</t>
  </si>
  <si>
    <t>г</t>
  </si>
  <si>
    <t xml:space="preserve">Хлеб пшеничный </t>
  </si>
  <si>
    <t>Обед</t>
  </si>
  <si>
    <t xml:space="preserve">I неделя понедельник </t>
  </si>
  <si>
    <t>I неделя среда</t>
  </si>
  <si>
    <t>I неделя вторник</t>
  </si>
  <si>
    <t>I неделя четверг</t>
  </si>
  <si>
    <t>I неделя пятница</t>
  </si>
  <si>
    <t>II неделя понедельник</t>
  </si>
  <si>
    <t>II неделя вторник</t>
  </si>
  <si>
    <t>II неделя среда</t>
  </si>
  <si>
    <t>II неделя четверг</t>
  </si>
  <si>
    <t>II неделя пятница</t>
  </si>
  <si>
    <t>Масло сливочное</t>
  </si>
  <si>
    <t>Фрукты свежие</t>
  </si>
  <si>
    <t>Белки</t>
  </si>
  <si>
    <t>Жиры</t>
  </si>
  <si>
    <t>Углеводы</t>
  </si>
  <si>
    <t>Эн/ц, ккал</t>
  </si>
  <si>
    <t>Полдник</t>
  </si>
  <si>
    <t>Чай с молоком</t>
  </si>
  <si>
    <t>с картофелем и со сметаной</t>
  </si>
  <si>
    <t>второй завтрак</t>
  </si>
  <si>
    <t xml:space="preserve"> </t>
  </si>
  <si>
    <t>Суп молочный с вермишелью</t>
  </si>
  <si>
    <t>Борщ из свежей капусты</t>
  </si>
  <si>
    <t>№ рецептуры</t>
  </si>
  <si>
    <t>Плов  из курицы</t>
  </si>
  <si>
    <t>Котлеты рыбные " Любительские"</t>
  </si>
  <si>
    <t>Суп картофельный с клецками</t>
  </si>
  <si>
    <t>Котлета из говядины с соусом</t>
  </si>
  <si>
    <t>сгущенным молоком</t>
  </si>
  <si>
    <t>Каша молочная ячневая</t>
  </si>
  <si>
    <t>Омлет натуральный</t>
  </si>
  <si>
    <t>Котлеты рыбные с соусом</t>
  </si>
  <si>
    <t>Суп картофельный с горохом</t>
  </si>
  <si>
    <t xml:space="preserve">Суп картофельный с вермишелью </t>
  </si>
  <si>
    <t xml:space="preserve">Птица тушенная с соусом </t>
  </si>
  <si>
    <t>Гуляш из говядины</t>
  </si>
  <si>
    <t>Итого за завтрак</t>
  </si>
  <si>
    <t>Итого за обед</t>
  </si>
  <si>
    <t>Итого за полдник</t>
  </si>
  <si>
    <t>Итого за день:</t>
  </si>
  <si>
    <t>Макароны отварные с сыром</t>
  </si>
  <si>
    <t>Каша молочная пшеничная</t>
  </si>
  <si>
    <t>Пирожок с картофелем</t>
  </si>
  <si>
    <t>Каша пшеничная гарнир</t>
  </si>
  <si>
    <t>Булочка "Домашняя"</t>
  </si>
  <si>
    <t>Рагу из курицы</t>
  </si>
  <si>
    <t>Тефтели из говядины с соусом</t>
  </si>
  <si>
    <t>Свекольник со сметаной</t>
  </si>
  <si>
    <t>Суп картофельный с вермишелью</t>
  </si>
  <si>
    <t>Жаркое по - домашнему</t>
  </si>
  <si>
    <t>Каша молочная с овсяной крупой</t>
  </si>
  <si>
    <t>Сыр твердый</t>
  </si>
  <si>
    <t>Какао с молоком</t>
  </si>
  <si>
    <t>с соусом</t>
  </si>
  <si>
    <t>Каша молочная с овсянной крупой</t>
  </si>
  <si>
    <t>Повидло фруктовое</t>
  </si>
  <si>
    <t>Яйцо отварное</t>
  </si>
  <si>
    <t>200/7</t>
  </si>
  <si>
    <t>Суп молочный с гречневой крупой</t>
  </si>
  <si>
    <t>70/25</t>
  </si>
  <si>
    <t>70/50</t>
  </si>
  <si>
    <t>70/30</t>
  </si>
  <si>
    <t xml:space="preserve">Салат из соленых огурцов </t>
  </si>
  <si>
    <t>Салат из свеклы сзеленым горошком</t>
  </si>
  <si>
    <t>Винегрет овощной</t>
  </si>
  <si>
    <t>Салат из зеленого горошка</t>
  </si>
  <si>
    <t>Салат "Зимний"</t>
  </si>
  <si>
    <t>Салат из свеклы с зеленым горошком</t>
  </si>
  <si>
    <t>Каша молочная с рисом</t>
  </si>
  <si>
    <t>Каша манная молочная</t>
  </si>
  <si>
    <t>Каша  молочная с пшеном</t>
  </si>
  <si>
    <t>Меню от 3 до 7 лет</t>
  </si>
  <si>
    <t>Хлеб ржаной</t>
  </si>
  <si>
    <t>Запеканка из творога  со</t>
  </si>
  <si>
    <t>Суп картофельный с гречневой крупой</t>
  </si>
  <si>
    <t>Каша ячневая гарнир</t>
  </si>
  <si>
    <t>Ватрушка с творогом</t>
  </si>
  <si>
    <t>Суп картофельный с пшеном</t>
  </si>
  <si>
    <t>Икра свекольная</t>
  </si>
  <si>
    <t>Рис отварной  гарнир</t>
  </si>
  <si>
    <t>Макароны отварные</t>
  </si>
  <si>
    <t>Картофель тушенный</t>
  </si>
  <si>
    <t>Голубцы ленивые с соусом</t>
  </si>
  <si>
    <t>Булочка "Городская"</t>
  </si>
  <si>
    <t>Пюре картофельное гарнир</t>
  </si>
  <si>
    <t xml:space="preserve">Пудинг из творога со сгущенным </t>
  </si>
  <si>
    <t>молоком</t>
  </si>
  <si>
    <t>Салат из соленных огурцов</t>
  </si>
  <si>
    <t>200/25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</si>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</sst>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8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/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" fontId="5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wrapText="1"/>
    </xf>
    <xf numFmtId="1" fontId="4" fillId="0" borderId="4" xfId="0" applyNumberFormat="1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1" fontId="4" fillId="0" borderId="0" xfId="0" applyNumberFormat="1" applyFont="1" applyFill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1" fontId="5" fillId="3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/>
    </xf>
    <xf numFmtId="1" fontId="4" fillId="0" borderId="0" xfId="0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NumberFormat="1" applyFont="1"/>
    <xf numFmtId="0" fontId="4" fillId="0" borderId="0" xfId="0" applyNumberFormat="1" applyFont="1" applyFill="1"/>
    <xf numFmtId="0" fontId="4" fillId="2" borderId="1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5" fillId="3" borderId="2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4" fillId="0" borderId="6" xfId="0" applyNumberFormat="1" applyFont="1" applyFill="1" applyBorder="1"/>
    <xf numFmtId="1" fontId="6" fillId="0" borderId="1" xfId="0" applyNumberFormat="1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4" fillId="4" borderId="0" xfId="0" applyFont="1" applyFill="1"/>
    <xf numFmtId="0" fontId="4" fillId="4" borderId="0" xfId="0" applyNumberFormat="1" applyFont="1" applyFill="1"/>
    <xf numFmtId="0" fontId="9" fillId="0" borderId="2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1" fontId="5" fillId="0" borderId="4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0" fillId="0" borderId="7" xfId="0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K280"/>
  <sheetViews>
    <sheetView tabSelected="1" topLeftCell="A246" zoomScaleNormal="100" workbookViewId="0">
      <selection activeCell="C2" sqref="C2"/>
    </sheetView>
  </sheetViews>
  <sheetFormatPr defaultColWidth="9.140625" defaultRowHeight="15" customHeight="1" x14ac:dyDescent="0.25"/>
  <cols>
    <col min="1" max="1" width="4.5703125" style="7" customWidth="1"/>
    <col min="2" max="2" width="43.85546875" style="7" customWidth="1"/>
    <col min="3" max="3" width="12.140625" style="7" customWidth="1"/>
    <col min="4" max="4" width="10.28515625" style="70" customWidth="1"/>
    <col min="5" max="5" width="11.7109375" style="70" customWidth="1"/>
    <col min="6" max="6" width="11.42578125" style="70" bestFit="1" customWidth="1"/>
    <col min="7" max="7" width="15.28515625" style="70" customWidth="1"/>
    <col min="8" max="8" width="16.28515625" style="7" customWidth="1"/>
    <col min="9" max="9" width="11.7109375" style="1" customWidth="1"/>
    <col min="10" max="16384" width="9.140625" style="1"/>
  </cols>
  <sheetData>
    <row r="2" spans="1:9" ht="15" customHeight="1" x14ac:dyDescent="0.25">
      <c r="B2" s="9"/>
      <c r="C2" s="91" t="s">
        <v>83</v>
      </c>
      <c r="D2" s="92"/>
      <c r="E2" s="71"/>
    </row>
    <row r="3" spans="1:9" ht="15" customHeight="1" x14ac:dyDescent="0.25">
      <c r="B3" s="9"/>
      <c r="C3" s="10"/>
      <c r="D3" s="71"/>
      <c r="E3" s="71"/>
    </row>
    <row r="4" spans="1:9" ht="15" customHeight="1" x14ac:dyDescent="0.25">
      <c r="B4" s="8" t="s">
        <v>12</v>
      </c>
      <c r="C4" s="11"/>
    </row>
    <row r="5" spans="1:9" ht="15" customHeight="1" x14ac:dyDescent="0.25">
      <c r="A5" s="12" t="s">
        <v>1</v>
      </c>
      <c r="B5" s="12"/>
      <c r="C5" s="12" t="s">
        <v>2</v>
      </c>
      <c r="D5" s="105" t="s">
        <v>24</v>
      </c>
      <c r="E5" s="105" t="s">
        <v>25</v>
      </c>
      <c r="F5" s="105" t="s">
        <v>26</v>
      </c>
      <c r="G5" s="105" t="s">
        <v>27</v>
      </c>
      <c r="H5" s="103" t="s">
        <v>35</v>
      </c>
      <c r="I5" s="6"/>
    </row>
    <row r="6" spans="1:9" ht="15" customHeight="1" x14ac:dyDescent="0.25">
      <c r="A6" s="12"/>
      <c r="B6" s="14" t="s">
        <v>0</v>
      </c>
      <c r="C6" s="15" t="s">
        <v>9</v>
      </c>
      <c r="D6" s="106"/>
      <c r="E6" s="106"/>
      <c r="F6" s="106"/>
      <c r="G6" s="106"/>
      <c r="H6" s="104"/>
      <c r="I6" s="6"/>
    </row>
    <row r="7" spans="1:9" ht="15" customHeight="1" x14ac:dyDescent="0.25">
      <c r="A7" s="16">
        <v>1</v>
      </c>
      <c r="B7" s="19" t="s">
        <v>70</v>
      </c>
      <c r="C7" s="16">
        <v>200</v>
      </c>
      <c r="D7" s="73">
        <v>5.74</v>
      </c>
      <c r="E7" s="73">
        <v>9.1999999999999993</v>
      </c>
      <c r="F7" s="73">
        <v>18.829999999999998</v>
      </c>
      <c r="G7" s="73">
        <f>(D7+F7)*4+E7*9</f>
        <v>181.07999999999998</v>
      </c>
      <c r="H7" s="20">
        <v>93</v>
      </c>
      <c r="I7" s="3"/>
    </row>
    <row r="8" spans="1:9" ht="15" customHeight="1" x14ac:dyDescent="0.25">
      <c r="A8" s="16">
        <v>2</v>
      </c>
      <c r="B8" s="21" t="s">
        <v>4</v>
      </c>
      <c r="C8" s="16">
        <v>30</v>
      </c>
      <c r="D8" s="53">
        <v>1.84</v>
      </c>
      <c r="E8" s="53">
        <v>5.72</v>
      </c>
      <c r="F8" s="53">
        <v>10.97</v>
      </c>
      <c r="G8" s="53">
        <v>102.72</v>
      </c>
      <c r="H8" s="20">
        <v>1</v>
      </c>
      <c r="I8" s="3"/>
    </row>
    <row r="9" spans="1:9" ht="15" customHeight="1" x14ac:dyDescent="0.25">
      <c r="A9" s="16">
        <v>3</v>
      </c>
      <c r="B9" s="21" t="s">
        <v>63</v>
      </c>
      <c r="C9" s="16">
        <v>10</v>
      </c>
      <c r="D9" s="72">
        <v>2.3199999999999998</v>
      </c>
      <c r="E9" s="72">
        <v>2.95</v>
      </c>
      <c r="F9" s="72">
        <v>0</v>
      </c>
      <c r="G9" s="73">
        <f t="shared" ref="G9" si="0">(D9+F9)*4+E9*9</f>
        <v>35.83</v>
      </c>
      <c r="H9" s="20">
        <v>15</v>
      </c>
      <c r="I9" s="3"/>
    </row>
    <row r="10" spans="1:9" ht="15" customHeight="1" x14ac:dyDescent="0.25">
      <c r="A10" s="16">
        <v>4</v>
      </c>
      <c r="B10" s="21" t="s">
        <v>6</v>
      </c>
      <c r="C10" s="16">
        <v>180</v>
      </c>
      <c r="D10" s="53">
        <v>0.18</v>
      </c>
      <c r="E10" s="53">
        <v>0</v>
      </c>
      <c r="F10" s="53">
        <v>12.6</v>
      </c>
      <c r="G10" s="53">
        <v>51.12</v>
      </c>
      <c r="H10" s="20">
        <v>376</v>
      </c>
      <c r="I10" s="3"/>
    </row>
    <row r="11" spans="1:9" ht="15" customHeight="1" x14ac:dyDescent="0.25">
      <c r="A11" s="107" t="s">
        <v>48</v>
      </c>
      <c r="B11" s="108"/>
      <c r="C11" s="109"/>
      <c r="D11" s="74">
        <f>SUM(D7:D10)</f>
        <v>10.08</v>
      </c>
      <c r="E11" s="74">
        <f>SUM(E7:E10)</f>
        <v>17.869999999999997</v>
      </c>
      <c r="F11" s="74">
        <f>SUM(F7:F10)</f>
        <v>42.4</v>
      </c>
      <c r="G11" s="74">
        <f>SUM(G7:G10)</f>
        <v>370.74999999999994</v>
      </c>
      <c r="H11" s="23"/>
      <c r="I11" s="3"/>
    </row>
    <row r="12" spans="1:9" ht="15" customHeight="1" x14ac:dyDescent="0.25">
      <c r="A12" s="16"/>
      <c r="B12" s="24" t="s">
        <v>31</v>
      </c>
      <c r="C12" s="16"/>
      <c r="D12" s="53"/>
      <c r="E12" s="53"/>
      <c r="F12" s="53"/>
      <c r="G12" s="53"/>
      <c r="H12" s="20"/>
      <c r="I12" s="3"/>
    </row>
    <row r="13" spans="1:9" ht="15" customHeight="1" x14ac:dyDescent="0.25">
      <c r="A13" s="16">
        <v>1</v>
      </c>
      <c r="B13" s="25" t="s">
        <v>23</v>
      </c>
      <c r="C13" s="16">
        <v>100</v>
      </c>
      <c r="D13" s="73">
        <v>0.4</v>
      </c>
      <c r="E13" s="73">
        <v>0.4</v>
      </c>
      <c r="F13" s="73">
        <v>9.8000000000000007</v>
      </c>
      <c r="G13" s="73">
        <f>(D13+F13)*4+E13*9</f>
        <v>44.400000000000006</v>
      </c>
      <c r="H13" s="20">
        <v>360</v>
      </c>
      <c r="I13" s="3"/>
    </row>
    <row r="14" spans="1:9" ht="15" customHeight="1" x14ac:dyDescent="0.25">
      <c r="A14" s="16"/>
      <c r="B14" s="26"/>
      <c r="C14" s="16"/>
      <c r="D14" s="53"/>
      <c r="E14" s="53"/>
      <c r="F14" s="53"/>
      <c r="G14" s="53"/>
      <c r="H14" s="20"/>
      <c r="I14" s="3"/>
    </row>
    <row r="15" spans="1:9" ht="15" customHeight="1" x14ac:dyDescent="0.25">
      <c r="A15" s="16"/>
      <c r="B15" s="24" t="s">
        <v>3</v>
      </c>
      <c r="C15" s="18"/>
      <c r="D15" s="53"/>
      <c r="E15" s="53"/>
      <c r="F15" s="53"/>
      <c r="G15" s="53"/>
      <c r="H15" s="20"/>
      <c r="I15" s="3"/>
    </row>
    <row r="16" spans="1:9" ht="15" customHeight="1" x14ac:dyDescent="0.25">
      <c r="A16" s="16">
        <v>1</v>
      </c>
      <c r="B16" s="27" t="s">
        <v>60</v>
      </c>
      <c r="C16" s="18">
        <v>200</v>
      </c>
      <c r="D16" s="73">
        <v>2.15</v>
      </c>
      <c r="E16" s="73">
        <v>2.27</v>
      </c>
      <c r="F16" s="73">
        <v>13.71</v>
      </c>
      <c r="G16" s="73">
        <f t="shared" ref="G16:G18" si="1">(D16+F16)*4+E16*9</f>
        <v>83.87</v>
      </c>
      <c r="H16" s="20">
        <v>103</v>
      </c>
      <c r="I16" s="3"/>
    </row>
    <row r="17" spans="1:9" ht="15" customHeight="1" x14ac:dyDescent="0.25">
      <c r="A17" s="16">
        <v>2</v>
      </c>
      <c r="B17" s="19" t="s">
        <v>36</v>
      </c>
      <c r="C17" s="16">
        <v>200</v>
      </c>
      <c r="D17" s="62">
        <v>18.68</v>
      </c>
      <c r="E17" s="62">
        <v>15.66</v>
      </c>
      <c r="F17" s="62">
        <v>32.869999999999997</v>
      </c>
      <c r="G17" s="88">
        <f t="shared" si="1"/>
        <v>347.14</v>
      </c>
      <c r="H17" s="28">
        <v>291</v>
      </c>
      <c r="I17" s="3"/>
    </row>
    <row r="18" spans="1:9" ht="16.5" x14ac:dyDescent="0.25">
      <c r="A18" s="29">
        <v>3</v>
      </c>
      <c r="B18" s="30" t="s">
        <v>74</v>
      </c>
      <c r="C18" s="31">
        <v>50</v>
      </c>
      <c r="D18" s="89">
        <v>0.43</v>
      </c>
      <c r="E18" s="89">
        <v>2.56</v>
      </c>
      <c r="F18" s="89">
        <v>1.31</v>
      </c>
      <c r="G18" s="88">
        <f t="shared" si="1"/>
        <v>30</v>
      </c>
      <c r="H18" s="28">
        <v>19</v>
      </c>
      <c r="I18" s="3"/>
    </row>
    <row r="19" spans="1:9" ht="15" customHeight="1" x14ac:dyDescent="0.25">
      <c r="A19" s="29">
        <v>4</v>
      </c>
      <c r="B19" s="19" t="s">
        <v>10</v>
      </c>
      <c r="C19" s="32">
        <v>30</v>
      </c>
      <c r="D19" s="53">
        <v>1.84</v>
      </c>
      <c r="E19" s="53">
        <v>5.72</v>
      </c>
      <c r="F19" s="53">
        <v>10.97</v>
      </c>
      <c r="G19" s="53">
        <v>102.72</v>
      </c>
      <c r="H19" s="20">
        <v>1</v>
      </c>
      <c r="I19" s="3"/>
    </row>
    <row r="20" spans="1:9" ht="15" customHeight="1" x14ac:dyDescent="0.25">
      <c r="A20" s="29">
        <v>5</v>
      </c>
      <c r="B20" s="19" t="s">
        <v>84</v>
      </c>
      <c r="C20" s="32">
        <v>30</v>
      </c>
      <c r="D20" s="53">
        <v>2.0099999999999998</v>
      </c>
      <c r="E20" s="53">
        <v>0.21</v>
      </c>
      <c r="F20" s="53">
        <v>15.09</v>
      </c>
      <c r="G20" s="53">
        <v>70.290000000000006</v>
      </c>
      <c r="H20" s="20">
        <v>1</v>
      </c>
      <c r="I20" s="3"/>
    </row>
    <row r="21" spans="1:9" ht="15" customHeight="1" x14ac:dyDescent="0.25">
      <c r="A21" s="16">
        <v>6</v>
      </c>
      <c r="B21" s="19" t="s">
        <v>7</v>
      </c>
      <c r="C21" s="16">
        <v>180</v>
      </c>
      <c r="D21" s="72">
        <v>0.04</v>
      </c>
      <c r="E21" s="72">
        <v>0</v>
      </c>
      <c r="F21" s="72">
        <v>22.28</v>
      </c>
      <c r="G21" s="73">
        <f t="shared" ref="G21" si="2">(D21+F21)*4+E21*9</f>
        <v>89.28</v>
      </c>
      <c r="H21" s="28">
        <v>349</v>
      </c>
      <c r="I21" s="3"/>
    </row>
    <row r="22" spans="1:9" ht="15" customHeight="1" x14ac:dyDescent="0.25">
      <c r="A22" s="110" t="s">
        <v>49</v>
      </c>
      <c r="B22" s="111"/>
      <c r="C22" s="112"/>
      <c r="D22" s="74">
        <f>SUM(D16:D21)</f>
        <v>25.15</v>
      </c>
      <c r="E22" s="74">
        <f>SUM(E16:E21)</f>
        <v>26.419999999999998</v>
      </c>
      <c r="F22" s="74">
        <f>SUM(F16:F21)</f>
        <v>96.23</v>
      </c>
      <c r="G22" s="74">
        <f>SUM(G16:G21)</f>
        <v>723.3</v>
      </c>
      <c r="H22" s="22"/>
      <c r="I22" s="3"/>
    </row>
    <row r="23" spans="1:9" ht="15" customHeight="1" x14ac:dyDescent="0.25">
      <c r="A23" s="18"/>
      <c r="B23" s="33" t="s">
        <v>8</v>
      </c>
      <c r="C23" s="18"/>
      <c r="D23" s="53"/>
      <c r="E23" s="53"/>
      <c r="F23" s="53"/>
      <c r="G23" s="53"/>
      <c r="H23" s="20"/>
      <c r="I23" s="3"/>
    </row>
    <row r="24" spans="1:9" ht="15" customHeight="1" x14ac:dyDescent="0.25">
      <c r="A24" s="16">
        <v>1</v>
      </c>
      <c r="B24" s="19" t="s">
        <v>56</v>
      </c>
      <c r="C24" s="16">
        <v>100</v>
      </c>
      <c r="D24" s="88">
        <v>7.17</v>
      </c>
      <c r="E24" s="88">
        <v>9.8800000000000008</v>
      </c>
      <c r="F24" s="88">
        <v>61.34</v>
      </c>
      <c r="G24" s="88">
        <f t="shared" ref="G24" si="3">(D24+F24)*4+E24*9</f>
        <v>362.96000000000004</v>
      </c>
      <c r="H24" s="28">
        <v>281</v>
      </c>
      <c r="I24" s="3"/>
    </row>
    <row r="25" spans="1:9" ht="15" customHeight="1" x14ac:dyDescent="0.25">
      <c r="A25" s="16">
        <v>2</v>
      </c>
      <c r="B25" s="19" t="s">
        <v>6</v>
      </c>
      <c r="C25" s="16">
        <v>180</v>
      </c>
      <c r="D25" s="53">
        <v>0.18</v>
      </c>
      <c r="E25" s="53">
        <v>0</v>
      </c>
      <c r="F25" s="53">
        <v>12.6</v>
      </c>
      <c r="G25" s="53">
        <v>51.12</v>
      </c>
      <c r="H25" s="20">
        <v>376</v>
      </c>
      <c r="I25" s="3"/>
    </row>
    <row r="26" spans="1:9" ht="15" customHeight="1" x14ac:dyDescent="0.25">
      <c r="A26" s="100" t="s">
        <v>50</v>
      </c>
      <c r="B26" s="100"/>
      <c r="C26" s="100"/>
      <c r="D26" s="74">
        <f>SUM(D24:D25)</f>
        <v>7.35</v>
      </c>
      <c r="E26" s="74">
        <f>SUM(E24:E25)</f>
        <v>9.8800000000000008</v>
      </c>
      <c r="F26" s="74">
        <f>SUM(F24:F25)</f>
        <v>73.94</v>
      </c>
      <c r="G26" s="74">
        <f>SUM(G24:G25)</f>
        <v>414.08000000000004</v>
      </c>
      <c r="H26" s="22"/>
      <c r="I26" s="3"/>
    </row>
    <row r="27" spans="1:9" ht="15" customHeight="1" x14ac:dyDescent="0.25">
      <c r="A27" s="100" t="s">
        <v>51</v>
      </c>
      <c r="B27" s="100"/>
      <c r="C27" s="100"/>
      <c r="D27" s="75">
        <f>D11+D13+D22+D26</f>
        <v>42.98</v>
      </c>
      <c r="E27" s="75">
        <f>E11+E13+E22+E26</f>
        <v>54.57</v>
      </c>
      <c r="F27" s="75">
        <f>F11+F13+F22+F26</f>
        <v>222.37</v>
      </c>
      <c r="G27" s="75">
        <f>G11+G13+G22+G26</f>
        <v>1552.5299999999997</v>
      </c>
      <c r="H27" s="34"/>
      <c r="I27" s="3"/>
    </row>
    <row r="28" spans="1:9" ht="15" customHeight="1" x14ac:dyDescent="0.25">
      <c r="A28" s="35"/>
      <c r="B28" s="36"/>
      <c r="C28" s="36"/>
      <c r="D28" s="76"/>
      <c r="E28" s="77"/>
      <c r="F28" s="77"/>
      <c r="G28" s="77"/>
      <c r="H28" s="37"/>
      <c r="I28" s="3"/>
    </row>
    <row r="29" spans="1:9" ht="15" customHeight="1" x14ac:dyDescent="0.25">
      <c r="A29" s="38"/>
      <c r="B29" s="39"/>
      <c r="C29" s="40"/>
      <c r="D29" s="78"/>
      <c r="E29" s="79"/>
      <c r="F29" s="79"/>
      <c r="G29" s="79"/>
      <c r="H29" s="41"/>
      <c r="I29" s="3"/>
    </row>
    <row r="30" spans="1:9" ht="15" customHeight="1" x14ac:dyDescent="0.25">
      <c r="A30" s="42"/>
      <c r="B30" s="43"/>
      <c r="C30" s="43"/>
      <c r="D30" s="80"/>
      <c r="E30" s="80"/>
      <c r="F30" s="80"/>
      <c r="G30" s="80"/>
      <c r="H30" s="44"/>
      <c r="I30" s="3"/>
    </row>
    <row r="31" spans="1:9" s="5" customFormat="1" ht="15" customHeight="1" x14ac:dyDescent="0.25">
      <c r="A31" s="11"/>
      <c r="B31" s="45" t="s">
        <v>14</v>
      </c>
      <c r="C31" s="11"/>
      <c r="D31" s="71"/>
      <c r="E31" s="71"/>
      <c r="F31" s="71"/>
      <c r="G31" s="71"/>
      <c r="H31" s="46"/>
      <c r="I31" s="3"/>
    </row>
    <row r="32" spans="1:9" s="5" customFormat="1" ht="15" customHeight="1" x14ac:dyDescent="0.25">
      <c r="A32" s="47" t="s">
        <v>1</v>
      </c>
      <c r="B32" s="16"/>
      <c r="C32" s="12" t="s">
        <v>2</v>
      </c>
      <c r="D32" s="98" t="s">
        <v>24</v>
      </c>
      <c r="E32" s="98" t="s">
        <v>25</v>
      </c>
      <c r="F32" s="98" t="s">
        <v>26</v>
      </c>
      <c r="G32" s="98" t="s">
        <v>27</v>
      </c>
      <c r="H32" s="101" t="s">
        <v>35</v>
      </c>
      <c r="I32" s="3"/>
    </row>
    <row r="33" spans="1:9" s="5" customFormat="1" ht="15" customHeight="1" x14ac:dyDescent="0.25">
      <c r="A33" s="48"/>
      <c r="B33" s="14" t="s">
        <v>0</v>
      </c>
      <c r="C33" s="12" t="s">
        <v>9</v>
      </c>
      <c r="D33" s="99"/>
      <c r="E33" s="99"/>
      <c r="F33" s="99"/>
      <c r="G33" s="99"/>
      <c r="H33" s="102"/>
      <c r="I33" s="3"/>
    </row>
    <row r="34" spans="1:9" ht="15" customHeight="1" x14ac:dyDescent="0.25">
      <c r="A34" s="16">
        <v>1</v>
      </c>
      <c r="B34" s="19" t="s">
        <v>66</v>
      </c>
      <c r="C34" s="16">
        <v>200</v>
      </c>
      <c r="D34" s="89">
        <v>10.06</v>
      </c>
      <c r="E34" s="89">
        <v>16.62</v>
      </c>
      <c r="F34" s="89">
        <v>41.26</v>
      </c>
      <c r="G34" s="88">
        <f t="shared" ref="G34" si="4">(D34+F34)*4+E34*9</f>
        <v>354.86</v>
      </c>
      <c r="H34" s="28">
        <v>177</v>
      </c>
      <c r="I34" s="3"/>
    </row>
    <row r="35" spans="1:9" ht="15" customHeight="1" x14ac:dyDescent="0.25">
      <c r="A35" s="16">
        <v>2</v>
      </c>
      <c r="B35" s="19" t="s">
        <v>22</v>
      </c>
      <c r="C35" s="12">
        <v>10</v>
      </c>
      <c r="D35" s="72">
        <v>0</v>
      </c>
      <c r="E35" s="72">
        <v>8.1999999999999993</v>
      </c>
      <c r="F35" s="72">
        <v>0.1</v>
      </c>
      <c r="G35" s="73">
        <f t="shared" ref="G35" si="5">(D35+F35)*4+E35*9</f>
        <v>74.2</v>
      </c>
      <c r="H35" s="20">
        <v>14</v>
      </c>
      <c r="I35" s="3"/>
    </row>
    <row r="36" spans="1:9" ht="15" customHeight="1" x14ac:dyDescent="0.25">
      <c r="A36" s="16">
        <v>3</v>
      </c>
      <c r="B36" s="19" t="s">
        <v>4</v>
      </c>
      <c r="C36" s="16">
        <v>30</v>
      </c>
      <c r="D36" s="53">
        <v>1.84</v>
      </c>
      <c r="E36" s="53">
        <v>5.72</v>
      </c>
      <c r="F36" s="53">
        <v>10.97</v>
      </c>
      <c r="G36" s="53">
        <v>102.72</v>
      </c>
      <c r="H36" s="20">
        <v>1</v>
      </c>
      <c r="I36" s="3"/>
    </row>
    <row r="37" spans="1:9" ht="15" customHeight="1" x14ac:dyDescent="0.25">
      <c r="A37" s="16">
        <v>4</v>
      </c>
      <c r="B37" s="19" t="s">
        <v>6</v>
      </c>
      <c r="C37" s="16">
        <v>180</v>
      </c>
      <c r="D37" s="53">
        <v>0.18</v>
      </c>
      <c r="E37" s="53">
        <v>0</v>
      </c>
      <c r="F37" s="53">
        <v>12.6</v>
      </c>
      <c r="G37" s="53">
        <v>51.12</v>
      </c>
      <c r="H37" s="20">
        <v>376</v>
      </c>
      <c r="I37" s="3"/>
    </row>
    <row r="38" spans="1:9" ht="15" customHeight="1" x14ac:dyDescent="0.25">
      <c r="A38" s="100" t="s">
        <v>48</v>
      </c>
      <c r="B38" s="100"/>
      <c r="C38" s="100"/>
      <c r="D38" s="74">
        <f>SUM(D34:D37)</f>
        <v>12.08</v>
      </c>
      <c r="E38" s="74">
        <f>SUM(E34:E37)</f>
        <v>30.54</v>
      </c>
      <c r="F38" s="74">
        <f>SUM(F34:F37)</f>
        <v>64.929999999999993</v>
      </c>
      <c r="G38" s="74">
        <f>SUM(G34:G37)</f>
        <v>582.9</v>
      </c>
      <c r="H38" s="34"/>
      <c r="I38" s="3"/>
    </row>
    <row r="39" spans="1:9" ht="15" customHeight="1" x14ac:dyDescent="0.25">
      <c r="A39" s="17"/>
      <c r="B39" s="14" t="s">
        <v>31</v>
      </c>
      <c r="C39" s="49"/>
      <c r="D39" s="72"/>
      <c r="E39" s="72"/>
      <c r="F39" s="72"/>
      <c r="G39" s="72"/>
      <c r="H39" s="28"/>
      <c r="I39" s="3"/>
    </row>
    <row r="40" spans="1:9" ht="15" customHeight="1" x14ac:dyDescent="0.25">
      <c r="A40" s="17">
        <v>1</v>
      </c>
      <c r="B40" s="25" t="s">
        <v>23</v>
      </c>
      <c r="C40" s="16">
        <v>100</v>
      </c>
      <c r="D40" s="73">
        <v>0.4</v>
      </c>
      <c r="E40" s="73">
        <v>0.4</v>
      </c>
      <c r="F40" s="73">
        <v>9.8000000000000007</v>
      </c>
      <c r="G40" s="73">
        <f>(D40+F40)*4+E40*9</f>
        <v>44.400000000000006</v>
      </c>
      <c r="H40" s="20">
        <v>360</v>
      </c>
      <c r="I40" s="3"/>
    </row>
    <row r="41" spans="1:9" ht="15" customHeight="1" x14ac:dyDescent="0.25">
      <c r="A41" s="17"/>
      <c r="B41" s="14" t="s">
        <v>11</v>
      </c>
      <c r="C41" s="16"/>
      <c r="D41" s="72"/>
      <c r="E41" s="72"/>
      <c r="F41" s="72"/>
      <c r="G41" s="72"/>
      <c r="H41" s="28"/>
      <c r="I41" s="3"/>
    </row>
    <row r="42" spans="1:9" ht="15" customHeight="1" x14ac:dyDescent="0.25">
      <c r="A42" s="17">
        <v>1</v>
      </c>
      <c r="B42" s="19" t="s">
        <v>34</v>
      </c>
      <c r="C42" s="16" t="s">
        <v>69</v>
      </c>
      <c r="D42" s="73">
        <v>1.45</v>
      </c>
      <c r="E42" s="73">
        <v>3.93</v>
      </c>
      <c r="F42" s="73">
        <v>10.199999999999999</v>
      </c>
      <c r="G42" s="72">
        <v>81.97</v>
      </c>
      <c r="H42" s="28">
        <v>82</v>
      </c>
      <c r="I42" s="3"/>
    </row>
    <row r="43" spans="1:9" ht="15" customHeight="1" x14ac:dyDescent="0.25">
      <c r="A43" s="17"/>
      <c r="B43" s="19" t="s">
        <v>30</v>
      </c>
      <c r="C43" s="16"/>
      <c r="D43" s="72"/>
      <c r="E43" s="72"/>
      <c r="F43" s="72"/>
      <c r="G43" s="72"/>
      <c r="H43" s="28"/>
      <c r="I43" s="3"/>
    </row>
    <row r="44" spans="1:9" ht="15" customHeight="1" x14ac:dyDescent="0.25">
      <c r="A44" s="16">
        <v>2</v>
      </c>
      <c r="B44" s="19" t="s">
        <v>39</v>
      </c>
      <c r="C44" s="16" t="s">
        <v>71</v>
      </c>
      <c r="D44" s="89">
        <v>10.88</v>
      </c>
      <c r="E44" s="89">
        <v>17.309999999999999</v>
      </c>
      <c r="F44" s="89">
        <v>10.99</v>
      </c>
      <c r="G44" s="88">
        <f t="shared" ref="G44" si="6">(D44+F44)*4+E44*9</f>
        <v>243.26999999999998</v>
      </c>
      <c r="H44" s="28">
        <v>282</v>
      </c>
      <c r="I44" s="3"/>
    </row>
    <row r="45" spans="1:9" ht="15" customHeight="1" x14ac:dyDescent="0.25">
      <c r="A45" s="16"/>
      <c r="B45" s="19"/>
      <c r="C45" s="16"/>
      <c r="D45" s="53">
        <v>2.91</v>
      </c>
      <c r="E45" s="53">
        <v>1.07</v>
      </c>
      <c r="F45" s="53">
        <v>5.05</v>
      </c>
      <c r="G45" s="73">
        <f t="shared" ref="G45:G46" si="7">(D45+F45)*4+E45*9</f>
        <v>41.47</v>
      </c>
      <c r="H45" s="20">
        <v>348</v>
      </c>
      <c r="I45" s="3"/>
    </row>
    <row r="46" spans="1:9" ht="15" customHeight="1" x14ac:dyDescent="0.25">
      <c r="A46" s="17">
        <v>3</v>
      </c>
      <c r="B46" s="19" t="s">
        <v>55</v>
      </c>
      <c r="C46" s="16">
        <v>130</v>
      </c>
      <c r="D46" s="53">
        <v>4.4000000000000004</v>
      </c>
      <c r="E46" s="53">
        <v>3.82</v>
      </c>
      <c r="F46" s="53">
        <v>25.26</v>
      </c>
      <c r="G46" s="73">
        <f t="shared" si="7"/>
        <v>153.02000000000001</v>
      </c>
      <c r="H46" s="28">
        <v>302</v>
      </c>
      <c r="I46" s="3"/>
    </row>
    <row r="47" spans="1:9" ht="15" customHeight="1" x14ac:dyDescent="0.25">
      <c r="A47" s="17">
        <v>4</v>
      </c>
      <c r="B47" s="19" t="s">
        <v>10</v>
      </c>
      <c r="C47" s="16">
        <v>30</v>
      </c>
      <c r="D47" s="53">
        <v>1.84</v>
      </c>
      <c r="E47" s="53">
        <v>5.72</v>
      </c>
      <c r="F47" s="53">
        <v>10.97</v>
      </c>
      <c r="G47" s="53">
        <v>102.72</v>
      </c>
      <c r="H47" s="20">
        <v>1</v>
      </c>
      <c r="I47" s="3"/>
    </row>
    <row r="48" spans="1:9" ht="15" customHeight="1" x14ac:dyDescent="0.25">
      <c r="A48" s="17">
        <v>5</v>
      </c>
      <c r="B48" s="19" t="s">
        <v>84</v>
      </c>
      <c r="C48" s="32">
        <v>30</v>
      </c>
      <c r="D48" s="53">
        <v>2.0099999999999998</v>
      </c>
      <c r="E48" s="53">
        <v>0.21</v>
      </c>
      <c r="F48" s="53">
        <v>15.09</v>
      </c>
      <c r="G48" s="53">
        <v>70.290000000000006</v>
      </c>
      <c r="H48" s="20">
        <v>1</v>
      </c>
      <c r="I48" s="3"/>
    </row>
    <row r="49" spans="1:9" ht="15" customHeight="1" x14ac:dyDescent="0.25">
      <c r="A49" s="17">
        <v>6</v>
      </c>
      <c r="B49" s="19" t="s">
        <v>7</v>
      </c>
      <c r="C49" s="16">
        <v>180</v>
      </c>
      <c r="D49" s="72">
        <v>0.04</v>
      </c>
      <c r="E49" s="72">
        <v>0</v>
      </c>
      <c r="F49" s="72">
        <v>22.28</v>
      </c>
      <c r="G49" s="72">
        <v>89.28</v>
      </c>
      <c r="H49" s="28">
        <v>349</v>
      </c>
      <c r="I49" s="3"/>
    </row>
    <row r="50" spans="1:9" ht="15" customHeight="1" x14ac:dyDescent="0.25">
      <c r="A50" s="100" t="s">
        <v>49</v>
      </c>
      <c r="B50" s="100"/>
      <c r="C50" s="100"/>
      <c r="D50" s="74">
        <f>SUM(D42:D49)</f>
        <v>23.53</v>
      </c>
      <c r="E50" s="74">
        <f>SUM(E42:E49)</f>
        <v>32.059999999999995</v>
      </c>
      <c r="F50" s="74">
        <f>SUM(F42:F49)</f>
        <v>99.84</v>
      </c>
      <c r="G50" s="74">
        <f>SUM(G42:G49)</f>
        <v>782.02</v>
      </c>
      <c r="H50" s="34"/>
      <c r="I50" s="3"/>
    </row>
    <row r="51" spans="1:9" ht="15" customHeight="1" x14ac:dyDescent="0.25">
      <c r="A51" s="50"/>
      <c r="B51" s="14" t="s">
        <v>28</v>
      </c>
      <c r="C51" s="50"/>
      <c r="D51" s="72"/>
      <c r="E51" s="72"/>
      <c r="F51" s="72"/>
      <c r="G51" s="72"/>
      <c r="H51" s="28"/>
      <c r="I51" s="3"/>
    </row>
    <row r="52" spans="1:9" ht="15" customHeight="1" x14ac:dyDescent="0.25">
      <c r="A52" s="12">
        <v>1</v>
      </c>
      <c r="B52" s="19" t="s">
        <v>52</v>
      </c>
      <c r="C52" s="16" t="s">
        <v>101</v>
      </c>
      <c r="D52" s="96">
        <v>7.45</v>
      </c>
      <c r="E52" s="96">
        <v>10.23</v>
      </c>
      <c r="F52" s="96">
        <v>47.86</v>
      </c>
      <c r="G52" s="96">
        <f t="shared" ref="G52" si="8">(D52+F52)*4+E52*9</f>
        <v>313.31</v>
      </c>
      <c r="H52" s="28">
        <v>309</v>
      </c>
      <c r="I52" s="3"/>
    </row>
    <row r="53" spans="1:9" ht="15" customHeight="1" x14ac:dyDescent="0.25">
      <c r="A53" s="12">
        <v>2</v>
      </c>
      <c r="B53" s="19" t="s">
        <v>10</v>
      </c>
      <c r="C53" s="16">
        <v>30</v>
      </c>
      <c r="D53" s="53">
        <v>1.84</v>
      </c>
      <c r="E53" s="53">
        <v>5.72</v>
      </c>
      <c r="F53" s="53">
        <v>10.97</v>
      </c>
      <c r="G53" s="53">
        <v>102.72</v>
      </c>
      <c r="H53" s="20">
        <v>1</v>
      </c>
      <c r="I53" s="3"/>
    </row>
    <row r="54" spans="1:9" ht="15" customHeight="1" x14ac:dyDescent="0.25">
      <c r="A54" s="12">
        <v>3</v>
      </c>
      <c r="B54" s="19" t="s">
        <v>6</v>
      </c>
      <c r="C54" s="16">
        <v>180</v>
      </c>
      <c r="D54" s="53">
        <v>0.18</v>
      </c>
      <c r="E54" s="53">
        <v>0</v>
      </c>
      <c r="F54" s="53">
        <v>12.6</v>
      </c>
      <c r="G54" s="53">
        <v>51.12</v>
      </c>
      <c r="H54" s="20">
        <v>376</v>
      </c>
      <c r="I54" s="3"/>
    </row>
    <row r="55" spans="1:9" ht="15" customHeight="1" x14ac:dyDescent="0.25">
      <c r="A55" s="100" t="s">
        <v>50</v>
      </c>
      <c r="B55" s="100"/>
      <c r="C55" s="100"/>
      <c r="D55" s="74">
        <f>SUM(D52:D54)</f>
        <v>9.4700000000000006</v>
      </c>
      <c r="E55" s="74">
        <f>SUM(E52:E54)</f>
        <v>15.95</v>
      </c>
      <c r="F55" s="74">
        <f>SUM(F52:F54)</f>
        <v>71.429999999999993</v>
      </c>
      <c r="G55" s="74">
        <f>SUM(G52:G54)</f>
        <v>467.15</v>
      </c>
      <c r="H55" s="34"/>
      <c r="I55" s="3"/>
    </row>
    <row r="56" spans="1:9" ht="15" customHeight="1" x14ac:dyDescent="0.25">
      <c r="A56" s="100" t="s">
        <v>51</v>
      </c>
      <c r="B56" s="100"/>
      <c r="C56" s="100"/>
      <c r="D56" s="74">
        <f>D38+D40+D50+D55</f>
        <v>45.480000000000004</v>
      </c>
      <c r="E56" s="74">
        <f>E38+E40+E50+E55</f>
        <v>78.949999999999989</v>
      </c>
      <c r="F56" s="74">
        <f>F38+F40+F50+F55</f>
        <v>246</v>
      </c>
      <c r="G56" s="74">
        <f>G38+G40+G50+G55</f>
        <v>1876.4699999999998</v>
      </c>
      <c r="H56" s="51"/>
      <c r="I56" s="3"/>
    </row>
    <row r="57" spans="1:9" ht="15" customHeight="1" x14ac:dyDescent="0.25">
      <c r="A57" s="16"/>
      <c r="B57" s="12"/>
      <c r="C57" s="16"/>
      <c r="D57" s="81"/>
      <c r="E57" s="81"/>
      <c r="F57" s="81"/>
      <c r="G57" s="81"/>
      <c r="H57" s="52"/>
      <c r="I57" s="3"/>
    </row>
    <row r="58" spans="1:9" ht="15" customHeight="1" x14ac:dyDescent="0.25">
      <c r="A58" s="11"/>
      <c r="B58" s="8"/>
      <c r="D58" s="71"/>
      <c r="E58" s="71"/>
      <c r="F58" s="71"/>
      <c r="G58" s="71"/>
      <c r="H58" s="46"/>
      <c r="I58" s="3"/>
    </row>
    <row r="59" spans="1:9" ht="15" customHeight="1" x14ac:dyDescent="0.25">
      <c r="A59" s="11"/>
      <c r="B59" s="8"/>
      <c r="D59" s="71"/>
      <c r="E59" s="71"/>
      <c r="F59" s="71"/>
      <c r="G59" s="71"/>
      <c r="H59" s="46"/>
      <c r="I59" s="3"/>
    </row>
    <row r="60" spans="1:9" ht="15" customHeight="1" x14ac:dyDescent="0.25">
      <c r="B60" s="8" t="s">
        <v>13</v>
      </c>
      <c r="C60" s="11"/>
      <c r="D60" s="71"/>
      <c r="E60" s="71"/>
      <c r="F60" s="71"/>
      <c r="G60" s="71"/>
      <c r="H60" s="46"/>
      <c r="I60" s="3"/>
    </row>
    <row r="61" spans="1:9" ht="15" customHeight="1" x14ac:dyDescent="0.25">
      <c r="A61" s="12" t="s">
        <v>1</v>
      </c>
      <c r="B61" s="12"/>
      <c r="C61" s="13" t="s">
        <v>2</v>
      </c>
      <c r="D61" s="98" t="s">
        <v>24</v>
      </c>
      <c r="E61" s="98" t="s">
        <v>25</v>
      </c>
      <c r="F61" s="98" t="s">
        <v>26</v>
      </c>
      <c r="G61" s="98" t="s">
        <v>27</v>
      </c>
      <c r="H61" s="101" t="s">
        <v>35</v>
      </c>
      <c r="I61" s="3"/>
    </row>
    <row r="62" spans="1:9" ht="15" customHeight="1" x14ac:dyDescent="0.25">
      <c r="A62" s="12"/>
      <c r="B62" s="14" t="s">
        <v>0</v>
      </c>
      <c r="C62" s="12" t="s">
        <v>9</v>
      </c>
      <c r="D62" s="99"/>
      <c r="E62" s="99"/>
      <c r="F62" s="99"/>
      <c r="G62" s="99"/>
      <c r="H62" s="102"/>
      <c r="I62" s="3"/>
    </row>
    <row r="63" spans="1:9" ht="15" customHeight="1" x14ac:dyDescent="0.25">
      <c r="A63" s="17">
        <v>1</v>
      </c>
      <c r="B63" s="19" t="s">
        <v>80</v>
      </c>
      <c r="C63" s="16">
        <v>200</v>
      </c>
      <c r="D63" s="89">
        <v>10.06</v>
      </c>
      <c r="E63" s="89">
        <v>16.62</v>
      </c>
      <c r="F63" s="89">
        <v>41.26</v>
      </c>
      <c r="G63" s="88">
        <f t="shared" ref="G63" si="9">(D63+F63)*4+E63*9</f>
        <v>354.86</v>
      </c>
      <c r="H63" s="28">
        <v>177</v>
      </c>
      <c r="I63" s="3"/>
    </row>
    <row r="64" spans="1:9" ht="15" customHeight="1" x14ac:dyDescent="0.25">
      <c r="A64" s="17">
        <v>2</v>
      </c>
      <c r="B64" s="19" t="s">
        <v>22</v>
      </c>
      <c r="C64" s="12">
        <v>10</v>
      </c>
      <c r="D64" s="72">
        <v>0</v>
      </c>
      <c r="E64" s="72">
        <v>8.1999999999999993</v>
      </c>
      <c r="F64" s="72">
        <v>0.1</v>
      </c>
      <c r="G64" s="73">
        <f t="shared" ref="G64" si="10">(D64+F64)*4+E64*9</f>
        <v>74.2</v>
      </c>
      <c r="H64" s="20">
        <v>14</v>
      </c>
      <c r="I64" s="3"/>
    </row>
    <row r="65" spans="1:9" ht="15" customHeight="1" x14ac:dyDescent="0.25">
      <c r="A65" s="16">
        <v>3</v>
      </c>
      <c r="B65" s="19" t="s">
        <v>10</v>
      </c>
      <c r="C65" s="17">
        <v>30</v>
      </c>
      <c r="D65" s="53">
        <v>1.84</v>
      </c>
      <c r="E65" s="53">
        <v>5.72</v>
      </c>
      <c r="F65" s="53">
        <v>10.97</v>
      </c>
      <c r="G65" s="53">
        <v>102.72</v>
      </c>
      <c r="H65" s="20">
        <v>1</v>
      </c>
      <c r="I65" s="3"/>
    </row>
    <row r="66" spans="1:9" ht="15" customHeight="1" x14ac:dyDescent="0.25">
      <c r="A66" s="16">
        <v>4</v>
      </c>
      <c r="B66" s="19" t="s">
        <v>6</v>
      </c>
      <c r="C66" s="17">
        <v>180</v>
      </c>
      <c r="D66" s="53">
        <v>0.18</v>
      </c>
      <c r="E66" s="53">
        <v>0</v>
      </c>
      <c r="F66" s="53">
        <v>12.6</v>
      </c>
      <c r="G66" s="53">
        <v>51.12</v>
      </c>
      <c r="H66" s="20">
        <v>376</v>
      </c>
      <c r="I66" s="3"/>
    </row>
    <row r="67" spans="1:9" ht="15" customHeight="1" x14ac:dyDescent="0.25">
      <c r="A67" s="100" t="s">
        <v>48</v>
      </c>
      <c r="B67" s="100"/>
      <c r="C67" s="100"/>
      <c r="D67" s="74">
        <f>SUM(D63:D66)</f>
        <v>12.08</v>
      </c>
      <c r="E67" s="74">
        <f>SUM(E63:E66)</f>
        <v>30.54</v>
      </c>
      <c r="F67" s="74">
        <f>SUM(F63:F66)</f>
        <v>64.929999999999993</v>
      </c>
      <c r="G67" s="74">
        <f>SUM(G63:G66)</f>
        <v>582.9</v>
      </c>
      <c r="H67" s="34"/>
      <c r="I67" s="3"/>
    </row>
    <row r="68" spans="1:9" ht="15" customHeight="1" x14ac:dyDescent="0.25">
      <c r="A68" s="16"/>
      <c r="B68" s="14" t="s">
        <v>31</v>
      </c>
      <c r="C68" s="17"/>
      <c r="D68" s="72"/>
      <c r="E68" s="72"/>
      <c r="F68" s="72"/>
      <c r="G68" s="72"/>
      <c r="H68" s="28"/>
      <c r="I68" s="3"/>
    </row>
    <row r="69" spans="1:9" ht="15" customHeight="1" x14ac:dyDescent="0.25">
      <c r="A69" s="16">
        <v>1</v>
      </c>
      <c r="B69" s="25" t="s">
        <v>23</v>
      </c>
      <c r="C69" s="16">
        <v>100</v>
      </c>
      <c r="D69" s="73">
        <v>0.4</v>
      </c>
      <c r="E69" s="73">
        <v>0.4</v>
      </c>
      <c r="F69" s="73">
        <v>9.8000000000000007</v>
      </c>
      <c r="G69" s="73">
        <f>(D69+F69)*4+E69*9</f>
        <v>44.400000000000006</v>
      </c>
      <c r="H69" s="20">
        <v>360</v>
      </c>
      <c r="I69" s="3"/>
    </row>
    <row r="70" spans="1:9" ht="15" customHeight="1" x14ac:dyDescent="0.25">
      <c r="A70" s="16"/>
      <c r="B70" s="14" t="s">
        <v>11</v>
      </c>
      <c r="C70" s="17"/>
      <c r="D70" s="72"/>
      <c r="E70" s="72"/>
      <c r="F70" s="72"/>
      <c r="G70" s="72"/>
      <c r="H70" s="28"/>
      <c r="I70" s="3"/>
    </row>
    <row r="71" spans="1:9" ht="15" customHeight="1" x14ac:dyDescent="0.25">
      <c r="A71" s="16">
        <v>1</v>
      </c>
      <c r="B71" s="21" t="s">
        <v>44</v>
      </c>
      <c r="C71" s="16">
        <v>200</v>
      </c>
      <c r="D71" s="73">
        <v>4.87</v>
      </c>
      <c r="E71" s="73">
        <v>4.68</v>
      </c>
      <c r="F71" s="73">
        <v>14.51</v>
      </c>
      <c r="G71" s="72">
        <v>119.76</v>
      </c>
      <c r="H71" s="28">
        <v>102</v>
      </c>
      <c r="I71" s="3"/>
    </row>
    <row r="72" spans="1:9" ht="15" customHeight="1" x14ac:dyDescent="0.25">
      <c r="A72" s="16">
        <v>2</v>
      </c>
      <c r="B72" s="19" t="s">
        <v>43</v>
      </c>
      <c r="C72" s="17" t="s">
        <v>72</v>
      </c>
      <c r="D72" s="89">
        <v>9.31</v>
      </c>
      <c r="E72" s="89">
        <v>14.05</v>
      </c>
      <c r="F72" s="89">
        <v>3.64</v>
      </c>
      <c r="G72" s="88">
        <f t="shared" ref="G72:G73" si="11">(D72+F72)*4+E72*9</f>
        <v>178.25</v>
      </c>
      <c r="H72" s="28">
        <v>248</v>
      </c>
      <c r="I72" s="3"/>
    </row>
    <row r="73" spans="1:9" ht="15" customHeight="1" x14ac:dyDescent="0.25">
      <c r="A73" s="16"/>
      <c r="B73" s="19"/>
      <c r="C73" s="17"/>
      <c r="D73" s="89">
        <v>0.88</v>
      </c>
      <c r="E73" s="89">
        <v>2.81</v>
      </c>
      <c r="F73" s="89">
        <v>3.51</v>
      </c>
      <c r="G73" s="88">
        <f t="shared" si="11"/>
        <v>42.849999999999994</v>
      </c>
      <c r="H73" s="28">
        <v>355</v>
      </c>
      <c r="I73" s="3"/>
    </row>
    <row r="74" spans="1:9" ht="15" customHeight="1" x14ac:dyDescent="0.25">
      <c r="A74" s="16">
        <v>3</v>
      </c>
      <c r="B74" s="19" t="s">
        <v>5</v>
      </c>
      <c r="C74" s="16">
        <v>130</v>
      </c>
      <c r="D74" s="53">
        <v>2.93</v>
      </c>
      <c r="E74" s="53">
        <v>5.25</v>
      </c>
      <c r="F74" s="53">
        <v>17.78</v>
      </c>
      <c r="G74" s="73">
        <f t="shared" ref="G74" si="12">(D74+F74)*4+E74*9</f>
        <v>130.09</v>
      </c>
      <c r="H74" s="28">
        <v>321</v>
      </c>
      <c r="I74" s="3"/>
    </row>
    <row r="75" spans="1:9" ht="15" customHeight="1" x14ac:dyDescent="0.25">
      <c r="A75" s="16">
        <v>4</v>
      </c>
      <c r="B75" s="19" t="s">
        <v>75</v>
      </c>
      <c r="C75" s="31">
        <v>50</v>
      </c>
      <c r="D75" s="72">
        <v>0.83</v>
      </c>
      <c r="E75" s="72">
        <v>2.08</v>
      </c>
      <c r="F75" s="72">
        <v>4.09</v>
      </c>
      <c r="G75" s="73">
        <f t="shared" ref="G75" si="13">(D75+F75)*4+E75*9</f>
        <v>38.4</v>
      </c>
      <c r="H75" s="28">
        <v>34</v>
      </c>
      <c r="I75" s="3"/>
    </row>
    <row r="76" spans="1:9" ht="15" customHeight="1" x14ac:dyDescent="0.25">
      <c r="A76" s="16">
        <v>5</v>
      </c>
      <c r="B76" s="19" t="s">
        <v>10</v>
      </c>
      <c r="C76" s="16">
        <v>30</v>
      </c>
      <c r="D76" s="53">
        <v>1.84</v>
      </c>
      <c r="E76" s="53">
        <v>5.72</v>
      </c>
      <c r="F76" s="53">
        <v>10.97</v>
      </c>
      <c r="G76" s="53">
        <v>102.72</v>
      </c>
      <c r="H76" s="20">
        <v>1</v>
      </c>
      <c r="I76" s="3"/>
    </row>
    <row r="77" spans="1:9" ht="15" customHeight="1" x14ac:dyDescent="0.25">
      <c r="A77" s="16">
        <v>6</v>
      </c>
      <c r="B77" s="19" t="s">
        <v>84</v>
      </c>
      <c r="C77" s="32">
        <v>30</v>
      </c>
      <c r="D77" s="53">
        <v>2.0099999999999998</v>
      </c>
      <c r="E77" s="53">
        <v>0.21</v>
      </c>
      <c r="F77" s="53">
        <v>15.09</v>
      </c>
      <c r="G77" s="53">
        <v>70.290000000000006</v>
      </c>
      <c r="H77" s="20">
        <v>1</v>
      </c>
      <c r="I77" s="3"/>
    </row>
    <row r="78" spans="1:9" ht="15" customHeight="1" x14ac:dyDescent="0.25">
      <c r="A78" s="16">
        <v>7</v>
      </c>
      <c r="B78" s="19" t="s">
        <v>7</v>
      </c>
      <c r="C78" s="16">
        <v>180</v>
      </c>
      <c r="D78" s="72">
        <v>0.04</v>
      </c>
      <c r="E78" s="72">
        <v>0</v>
      </c>
      <c r="F78" s="72">
        <v>22.28</v>
      </c>
      <c r="G78" s="72">
        <v>89.28</v>
      </c>
      <c r="H78" s="28">
        <v>349</v>
      </c>
      <c r="I78" s="3"/>
    </row>
    <row r="79" spans="1:9" ht="15" customHeight="1" x14ac:dyDescent="0.25">
      <c r="A79" s="100" t="s">
        <v>49</v>
      </c>
      <c r="B79" s="100"/>
      <c r="C79" s="100"/>
      <c r="D79" s="74">
        <f>SUM(D71:D78)</f>
        <v>22.71</v>
      </c>
      <c r="E79" s="74">
        <f>SUM(E71:E78)</f>
        <v>34.799999999999997</v>
      </c>
      <c r="F79" s="74">
        <f>SUM(F71:F78)</f>
        <v>91.87</v>
      </c>
      <c r="G79" s="74">
        <f>SUM(G71:G78)</f>
        <v>771.64</v>
      </c>
      <c r="H79" s="34"/>
      <c r="I79" s="3"/>
    </row>
    <row r="80" spans="1:9" ht="15" customHeight="1" x14ac:dyDescent="0.25">
      <c r="A80" s="16"/>
      <c r="B80" s="24" t="s">
        <v>8</v>
      </c>
      <c r="C80" s="16"/>
      <c r="D80" s="72"/>
      <c r="E80" s="72"/>
      <c r="F80" s="72"/>
      <c r="G80" s="72"/>
      <c r="H80" s="28"/>
      <c r="I80" s="3"/>
    </row>
    <row r="81" spans="1:9" ht="15" customHeight="1" x14ac:dyDescent="0.25">
      <c r="A81" s="16">
        <v>1</v>
      </c>
      <c r="B81" s="19" t="s">
        <v>85</v>
      </c>
      <c r="C81" s="16" t="s">
        <v>101</v>
      </c>
      <c r="D81" s="96">
        <v>27.81</v>
      </c>
      <c r="E81" s="96">
        <v>18</v>
      </c>
      <c r="F81" s="96">
        <v>32.4</v>
      </c>
      <c r="G81" s="96">
        <f t="shared" ref="G81" si="14">(D81+F81)*4+E81*9</f>
        <v>402.84</v>
      </c>
      <c r="H81" s="28">
        <v>223</v>
      </c>
      <c r="I81" s="3"/>
    </row>
    <row r="82" spans="1:9" ht="15" customHeight="1" x14ac:dyDescent="0.25">
      <c r="A82" s="16"/>
      <c r="B82" s="19" t="s">
        <v>40</v>
      </c>
      <c r="C82" s="16"/>
      <c r="D82" s="73">
        <v>0.68</v>
      </c>
      <c r="E82" s="73">
        <v>0.83</v>
      </c>
      <c r="F82" s="73">
        <v>5.35</v>
      </c>
      <c r="G82" s="73">
        <f t="shared" ref="G82:G83" si="15">(D82+F82)*4+E82*9</f>
        <v>31.589999999999996</v>
      </c>
      <c r="H82" s="28"/>
      <c r="I82" s="3"/>
    </row>
    <row r="83" spans="1:9" ht="15" customHeight="1" x14ac:dyDescent="0.25">
      <c r="A83" s="16">
        <v>2</v>
      </c>
      <c r="B83" s="19" t="s">
        <v>64</v>
      </c>
      <c r="C83" s="16">
        <v>180</v>
      </c>
      <c r="D83" s="72">
        <v>2.67</v>
      </c>
      <c r="E83" s="72">
        <v>4.95</v>
      </c>
      <c r="F83" s="72">
        <v>14.31</v>
      </c>
      <c r="G83" s="73">
        <f t="shared" si="15"/>
        <v>112.47</v>
      </c>
      <c r="H83" s="20">
        <v>394</v>
      </c>
      <c r="I83" s="3"/>
    </row>
    <row r="84" spans="1:9" ht="15" customHeight="1" x14ac:dyDescent="0.25">
      <c r="A84" s="100" t="s">
        <v>50</v>
      </c>
      <c r="B84" s="100"/>
      <c r="C84" s="100"/>
      <c r="D84" s="74">
        <f>SUM(D81:D83)</f>
        <v>31.159999999999997</v>
      </c>
      <c r="E84" s="74">
        <f>SUM(E81:E83)</f>
        <v>23.779999999999998</v>
      </c>
      <c r="F84" s="74">
        <f>SUM(F81:F83)</f>
        <v>52.06</v>
      </c>
      <c r="G84" s="74">
        <f>SUM(G81:G83)</f>
        <v>546.9</v>
      </c>
      <c r="H84" s="34"/>
      <c r="I84" s="3"/>
    </row>
    <row r="85" spans="1:9" ht="15" customHeight="1" x14ac:dyDescent="0.25">
      <c r="A85" s="100" t="s">
        <v>51</v>
      </c>
      <c r="B85" s="100"/>
      <c r="C85" s="100"/>
      <c r="D85" s="74">
        <f>D67+D69+D79+D84</f>
        <v>66.349999999999994</v>
      </c>
      <c r="E85" s="74">
        <f>E67+E69+E79+E84</f>
        <v>89.52</v>
      </c>
      <c r="F85" s="74">
        <f>F67+F69+F79+F84</f>
        <v>218.66</v>
      </c>
      <c r="G85" s="74">
        <f>G67+G69+G79+G84</f>
        <v>1945.8400000000001</v>
      </c>
      <c r="H85" s="51"/>
      <c r="I85" s="3"/>
    </row>
    <row r="86" spans="1:9" ht="15" customHeight="1" x14ac:dyDescent="0.25">
      <c r="A86" s="16"/>
      <c r="B86" s="12"/>
      <c r="C86" s="16"/>
      <c r="D86" s="81"/>
      <c r="E86" s="81"/>
      <c r="F86" s="81"/>
      <c r="G86" s="81"/>
      <c r="H86" s="52"/>
      <c r="I86" s="3"/>
    </row>
    <row r="87" spans="1:9" ht="15" customHeight="1" x14ac:dyDescent="0.25">
      <c r="A87" s="43"/>
      <c r="B87" s="54"/>
      <c r="C87" s="43"/>
      <c r="D87" s="80"/>
      <c r="E87" s="80"/>
      <c r="F87" s="80"/>
      <c r="G87" s="80"/>
      <c r="H87" s="44"/>
      <c r="I87" s="3"/>
    </row>
    <row r="88" spans="1:9" ht="15" customHeight="1" x14ac:dyDescent="0.25">
      <c r="A88" s="43" t="s">
        <v>32</v>
      </c>
      <c r="B88" s="54"/>
      <c r="C88" s="43"/>
      <c r="D88" s="80"/>
      <c r="E88" s="80"/>
      <c r="F88" s="84"/>
      <c r="G88" s="80"/>
      <c r="H88" s="44"/>
      <c r="I88" s="3"/>
    </row>
    <row r="89" spans="1:9" ht="15" customHeight="1" x14ac:dyDescent="0.25">
      <c r="A89" s="43"/>
      <c r="B89" s="45"/>
      <c r="C89" s="43"/>
      <c r="D89" s="80"/>
      <c r="E89" s="80"/>
      <c r="F89" s="80"/>
      <c r="G89" s="80"/>
      <c r="H89" s="44"/>
      <c r="I89" s="3"/>
    </row>
    <row r="90" spans="1:9" ht="15" customHeight="1" x14ac:dyDescent="0.25">
      <c r="A90" s="11"/>
      <c r="B90" s="8" t="s">
        <v>15</v>
      </c>
      <c r="D90" s="71"/>
      <c r="E90" s="71"/>
      <c r="F90" s="71"/>
      <c r="G90" s="71"/>
      <c r="H90" s="46"/>
      <c r="I90" s="3"/>
    </row>
    <row r="91" spans="1:9" ht="15" customHeight="1" x14ac:dyDescent="0.25">
      <c r="A91" s="56" t="s">
        <v>1</v>
      </c>
      <c r="B91" s="56"/>
      <c r="C91" s="12" t="s">
        <v>2</v>
      </c>
      <c r="D91" s="98" t="s">
        <v>24</v>
      </c>
      <c r="E91" s="98" t="s">
        <v>25</v>
      </c>
      <c r="F91" s="98" t="s">
        <v>26</v>
      </c>
      <c r="G91" s="98" t="s">
        <v>27</v>
      </c>
      <c r="H91" s="101" t="s">
        <v>35</v>
      </c>
      <c r="I91" s="3"/>
    </row>
    <row r="92" spans="1:9" ht="15" customHeight="1" x14ac:dyDescent="0.25">
      <c r="A92" s="12"/>
      <c r="B92" s="14" t="s">
        <v>0</v>
      </c>
      <c r="C92" s="12" t="s">
        <v>9</v>
      </c>
      <c r="D92" s="99"/>
      <c r="E92" s="99"/>
      <c r="F92" s="99"/>
      <c r="G92" s="99"/>
      <c r="H92" s="102"/>
      <c r="I92" s="3"/>
    </row>
    <row r="93" spans="1:9" ht="15" customHeight="1" x14ac:dyDescent="0.25">
      <c r="A93" s="16">
        <v>1</v>
      </c>
      <c r="B93" s="57" t="s">
        <v>33</v>
      </c>
      <c r="C93" s="16">
        <v>200</v>
      </c>
      <c r="D93" s="88">
        <v>5.74</v>
      </c>
      <c r="E93" s="88">
        <v>9.1999999999999993</v>
      </c>
      <c r="F93" s="88">
        <v>18.829999999999998</v>
      </c>
      <c r="G93" s="88">
        <f t="shared" ref="G93" si="16">(D93+F93)*4+E93*9</f>
        <v>181.07999999999998</v>
      </c>
      <c r="H93" s="20">
        <v>93</v>
      </c>
      <c r="I93" s="3"/>
    </row>
    <row r="94" spans="1:9" ht="15" customHeight="1" x14ac:dyDescent="0.25">
      <c r="A94" s="16">
        <v>2</v>
      </c>
      <c r="B94" s="19" t="s">
        <v>4</v>
      </c>
      <c r="C94" s="17">
        <v>30</v>
      </c>
      <c r="D94" s="53">
        <v>1.84</v>
      </c>
      <c r="E94" s="53">
        <v>5.72</v>
      </c>
      <c r="F94" s="53">
        <v>10.97</v>
      </c>
      <c r="G94" s="53">
        <v>102.72</v>
      </c>
      <c r="H94" s="20">
        <v>1</v>
      </c>
      <c r="I94" s="3"/>
    </row>
    <row r="95" spans="1:9" ht="15" customHeight="1" x14ac:dyDescent="0.25">
      <c r="A95" s="16">
        <v>3</v>
      </c>
      <c r="B95" s="19" t="s">
        <v>63</v>
      </c>
      <c r="C95" s="17">
        <v>10</v>
      </c>
      <c r="D95" s="73">
        <v>2.3199999999999998</v>
      </c>
      <c r="E95" s="73">
        <v>2.95</v>
      </c>
      <c r="F95" s="73">
        <v>0</v>
      </c>
      <c r="G95" s="73">
        <f t="shared" ref="G95" si="17">(D95+F95)*4+E95*9</f>
        <v>35.83</v>
      </c>
      <c r="H95" s="20">
        <v>15</v>
      </c>
      <c r="I95" s="3"/>
    </row>
    <row r="96" spans="1:9" ht="15" customHeight="1" x14ac:dyDescent="0.25">
      <c r="A96" s="16">
        <v>4</v>
      </c>
      <c r="B96" s="58" t="s">
        <v>6</v>
      </c>
      <c r="C96" s="59">
        <v>180</v>
      </c>
      <c r="D96" s="53">
        <v>0.18</v>
      </c>
      <c r="E96" s="53">
        <v>0</v>
      </c>
      <c r="F96" s="53">
        <v>12.6</v>
      </c>
      <c r="G96" s="53">
        <v>51.12</v>
      </c>
      <c r="H96" s="20">
        <v>376</v>
      </c>
      <c r="I96" s="3"/>
    </row>
    <row r="97" spans="1:9" ht="15" customHeight="1" x14ac:dyDescent="0.25">
      <c r="A97" s="100" t="s">
        <v>48</v>
      </c>
      <c r="B97" s="100"/>
      <c r="C97" s="100"/>
      <c r="D97" s="74">
        <f>SUM(D93:D96)</f>
        <v>10.08</v>
      </c>
      <c r="E97" s="74">
        <f t="shared" ref="E97:G97" si="18">SUM(E93:E96)</f>
        <v>17.869999999999997</v>
      </c>
      <c r="F97" s="74">
        <f t="shared" si="18"/>
        <v>42.4</v>
      </c>
      <c r="G97" s="74">
        <f t="shared" si="18"/>
        <v>370.74999999999994</v>
      </c>
      <c r="H97" s="34"/>
      <c r="I97" s="3"/>
    </row>
    <row r="98" spans="1:9" ht="15" customHeight="1" x14ac:dyDescent="0.25">
      <c r="A98" s="16"/>
      <c r="B98" s="14" t="s">
        <v>31</v>
      </c>
      <c r="C98" s="17"/>
      <c r="D98" s="72"/>
      <c r="E98" s="72"/>
      <c r="F98" s="72"/>
      <c r="G98" s="72"/>
      <c r="H98" s="28"/>
      <c r="I98" s="3"/>
    </row>
    <row r="99" spans="1:9" ht="15" customHeight="1" x14ac:dyDescent="0.25">
      <c r="A99" s="16">
        <v>1</v>
      </c>
      <c r="B99" s="25" t="s">
        <v>23</v>
      </c>
      <c r="C99" s="16">
        <v>100</v>
      </c>
      <c r="D99" s="73">
        <v>0.4</v>
      </c>
      <c r="E99" s="73">
        <v>0.4</v>
      </c>
      <c r="F99" s="73">
        <v>9.8000000000000007</v>
      </c>
      <c r="G99" s="73">
        <f>(D99+F99)*4+E99*9</f>
        <v>44.400000000000006</v>
      </c>
      <c r="H99" s="20">
        <v>360</v>
      </c>
      <c r="I99" s="3"/>
    </row>
    <row r="100" spans="1:9" ht="15" customHeight="1" x14ac:dyDescent="0.25">
      <c r="A100" s="16"/>
      <c r="B100" s="24" t="s">
        <v>3</v>
      </c>
      <c r="C100" s="48"/>
      <c r="D100" s="72"/>
      <c r="E100" s="72"/>
      <c r="F100" s="72"/>
      <c r="G100" s="72"/>
      <c r="H100" s="28"/>
      <c r="I100" s="3"/>
    </row>
    <row r="101" spans="1:9" ht="15" customHeight="1" x14ac:dyDescent="0.25">
      <c r="A101" s="16">
        <v>1</v>
      </c>
      <c r="B101" s="19" t="s">
        <v>86</v>
      </c>
      <c r="C101" s="16">
        <v>250</v>
      </c>
      <c r="D101" s="87">
        <v>2.41</v>
      </c>
      <c r="E101" s="87">
        <v>3.15</v>
      </c>
      <c r="F101" s="87">
        <v>15.88</v>
      </c>
      <c r="G101" s="88">
        <f t="shared" ref="G101" si="19">(D101+F101)*4+E101*9</f>
        <v>101.50999999999999</v>
      </c>
      <c r="H101" s="28">
        <v>80</v>
      </c>
      <c r="I101" s="3"/>
    </row>
    <row r="102" spans="1:9" ht="15" customHeight="1" x14ac:dyDescent="0.25">
      <c r="A102" s="16">
        <v>2</v>
      </c>
      <c r="B102" s="19" t="s">
        <v>57</v>
      </c>
      <c r="C102" s="16">
        <v>200</v>
      </c>
      <c r="D102" s="62">
        <v>11.02</v>
      </c>
      <c r="E102" s="62">
        <v>15.42</v>
      </c>
      <c r="F102" s="62">
        <v>14.45</v>
      </c>
      <c r="G102" s="73">
        <f t="shared" ref="G102:G103" si="20">(D102+F102)*4+E102*9</f>
        <v>240.66</v>
      </c>
      <c r="H102" s="28">
        <v>56</v>
      </c>
      <c r="I102" s="3"/>
    </row>
    <row r="103" spans="1:9" ht="15" customHeight="1" x14ac:dyDescent="0.25">
      <c r="A103" s="16">
        <v>3</v>
      </c>
      <c r="B103" s="19" t="s">
        <v>99</v>
      </c>
      <c r="C103" s="31">
        <v>50</v>
      </c>
      <c r="D103" s="95">
        <v>0.43</v>
      </c>
      <c r="E103" s="95">
        <v>2.56</v>
      </c>
      <c r="F103" s="95">
        <v>1.31</v>
      </c>
      <c r="G103" s="96">
        <f t="shared" si="20"/>
        <v>30</v>
      </c>
      <c r="H103" s="28"/>
      <c r="I103" s="3"/>
    </row>
    <row r="104" spans="1:9" ht="15" customHeight="1" x14ac:dyDescent="0.25">
      <c r="A104" s="16">
        <v>4</v>
      </c>
      <c r="B104" s="19" t="s">
        <v>10</v>
      </c>
      <c r="C104" s="16">
        <v>30</v>
      </c>
      <c r="D104" s="53">
        <v>1.84</v>
      </c>
      <c r="E104" s="53">
        <v>5.72</v>
      </c>
      <c r="F104" s="53">
        <v>10.97</v>
      </c>
      <c r="G104" s="53">
        <v>102.72</v>
      </c>
      <c r="H104" s="20">
        <v>1</v>
      </c>
      <c r="I104" s="3"/>
    </row>
    <row r="105" spans="1:9" ht="15" customHeight="1" x14ac:dyDescent="0.25">
      <c r="A105" s="16">
        <v>5</v>
      </c>
      <c r="B105" s="19" t="s">
        <v>84</v>
      </c>
      <c r="C105" s="32">
        <v>30</v>
      </c>
      <c r="D105" s="53">
        <v>2.0099999999999998</v>
      </c>
      <c r="E105" s="53">
        <v>0.21</v>
      </c>
      <c r="F105" s="53">
        <v>15.09</v>
      </c>
      <c r="G105" s="53">
        <v>70.290000000000006</v>
      </c>
      <c r="H105" s="20">
        <v>1</v>
      </c>
      <c r="I105" s="3"/>
    </row>
    <row r="106" spans="1:9" ht="15" customHeight="1" x14ac:dyDescent="0.25">
      <c r="A106" s="16">
        <v>6</v>
      </c>
      <c r="B106" s="19" t="s">
        <v>7</v>
      </c>
      <c r="C106" s="16">
        <v>180</v>
      </c>
      <c r="D106" s="72">
        <v>0.04</v>
      </c>
      <c r="E106" s="72">
        <v>0</v>
      </c>
      <c r="F106" s="72">
        <v>22.28</v>
      </c>
      <c r="G106" s="72">
        <v>89.28</v>
      </c>
      <c r="H106" s="28">
        <v>349</v>
      </c>
      <c r="I106" s="3"/>
    </row>
    <row r="107" spans="1:9" ht="15" customHeight="1" x14ac:dyDescent="0.25">
      <c r="A107" s="100" t="s">
        <v>49</v>
      </c>
      <c r="B107" s="100"/>
      <c r="C107" s="100"/>
      <c r="D107" s="74">
        <f>SUM(D101:D106)</f>
        <v>17.75</v>
      </c>
      <c r="E107" s="74">
        <f>SUM(E101:E106)</f>
        <v>27.06</v>
      </c>
      <c r="F107" s="74">
        <f>SUM(F101:F106)</f>
        <v>79.98</v>
      </c>
      <c r="G107" s="74">
        <f>SUM(G101:G106)</f>
        <v>634.45999999999992</v>
      </c>
      <c r="H107" s="34"/>
      <c r="I107" s="3"/>
    </row>
    <row r="108" spans="1:9" ht="15" customHeight="1" x14ac:dyDescent="0.25">
      <c r="A108" s="16"/>
      <c r="B108" s="24" t="s">
        <v>8</v>
      </c>
      <c r="C108" s="17"/>
      <c r="D108" s="72"/>
      <c r="E108" s="72"/>
      <c r="F108" s="72"/>
      <c r="G108" s="72"/>
      <c r="H108" s="28"/>
      <c r="I108" s="3"/>
    </row>
    <row r="109" spans="1:9" ht="15" customHeight="1" x14ac:dyDescent="0.25">
      <c r="A109" s="16">
        <v>1</v>
      </c>
      <c r="B109" s="19" t="s">
        <v>42</v>
      </c>
      <c r="C109" s="16">
        <v>110</v>
      </c>
      <c r="D109" s="95">
        <v>10.28</v>
      </c>
      <c r="E109" s="95">
        <v>27.74</v>
      </c>
      <c r="F109" s="95">
        <v>1.36</v>
      </c>
      <c r="G109" s="96">
        <f t="shared" ref="G109" si="21">(D109+F109)*4+E109*9</f>
        <v>296.21999999999997</v>
      </c>
      <c r="H109" s="28">
        <v>216</v>
      </c>
      <c r="I109" s="3"/>
    </row>
    <row r="110" spans="1:9" ht="15" customHeight="1" x14ac:dyDescent="0.25">
      <c r="A110" s="17">
        <v>2</v>
      </c>
      <c r="B110" s="19" t="s">
        <v>76</v>
      </c>
      <c r="C110" s="31">
        <v>50</v>
      </c>
      <c r="D110" s="73">
        <v>1.41</v>
      </c>
      <c r="E110" s="73">
        <v>3.08</v>
      </c>
      <c r="F110" s="73">
        <v>8.4</v>
      </c>
      <c r="G110" s="73">
        <v>63.06</v>
      </c>
      <c r="H110" s="28">
        <v>103</v>
      </c>
      <c r="I110" s="3"/>
    </row>
    <row r="111" spans="1:9" ht="15" customHeight="1" x14ac:dyDescent="0.25">
      <c r="A111" s="17">
        <v>3</v>
      </c>
      <c r="B111" s="19" t="s">
        <v>10</v>
      </c>
      <c r="C111" s="16">
        <v>30</v>
      </c>
      <c r="D111" s="53">
        <v>1.84</v>
      </c>
      <c r="E111" s="53">
        <v>5.72</v>
      </c>
      <c r="F111" s="53">
        <v>10.97</v>
      </c>
      <c r="G111" s="53">
        <v>102.72</v>
      </c>
      <c r="H111" s="20">
        <v>1</v>
      </c>
      <c r="I111" s="3"/>
    </row>
    <row r="112" spans="1:9" ht="15" customHeight="1" x14ac:dyDescent="0.25">
      <c r="A112" s="17">
        <v>4</v>
      </c>
      <c r="B112" s="19" t="s">
        <v>6</v>
      </c>
      <c r="C112" s="16">
        <v>180</v>
      </c>
      <c r="D112" s="53">
        <v>0.18</v>
      </c>
      <c r="E112" s="53">
        <v>0</v>
      </c>
      <c r="F112" s="53">
        <v>12.6</v>
      </c>
      <c r="G112" s="53">
        <v>51.12</v>
      </c>
      <c r="H112" s="20">
        <v>376</v>
      </c>
      <c r="I112" s="3"/>
    </row>
    <row r="113" spans="1:11" ht="15" customHeight="1" x14ac:dyDescent="0.25">
      <c r="A113" s="100" t="s">
        <v>50</v>
      </c>
      <c r="B113" s="100"/>
      <c r="C113" s="100"/>
      <c r="D113" s="74">
        <f>SUM(D109:D112)</f>
        <v>13.709999999999999</v>
      </c>
      <c r="E113" s="74">
        <f>SUM(E109:E112)</f>
        <v>36.54</v>
      </c>
      <c r="F113" s="74">
        <f>SUM(F109:F112)</f>
        <v>33.33</v>
      </c>
      <c r="G113" s="74">
        <f>SUM(G109:G112)</f>
        <v>513.12</v>
      </c>
      <c r="H113" s="34"/>
      <c r="I113" s="3"/>
    </row>
    <row r="114" spans="1:11" ht="15" customHeight="1" x14ac:dyDescent="0.25">
      <c r="A114" s="100" t="s">
        <v>51</v>
      </c>
      <c r="B114" s="100"/>
      <c r="C114" s="100"/>
      <c r="D114" s="74">
        <f>D97+D107+D113</f>
        <v>41.54</v>
      </c>
      <c r="E114" s="74">
        <f t="shared" ref="E114:G114" si="22">E97+E107+E113</f>
        <v>81.47</v>
      </c>
      <c r="F114" s="74">
        <f t="shared" si="22"/>
        <v>155.70999999999998</v>
      </c>
      <c r="G114" s="74">
        <f t="shared" si="22"/>
        <v>1518.33</v>
      </c>
      <c r="H114" s="51"/>
      <c r="I114" s="3"/>
    </row>
    <row r="115" spans="1:11" ht="15" customHeight="1" x14ac:dyDescent="0.25">
      <c r="A115" s="16"/>
      <c r="B115" s="12"/>
      <c r="C115" s="16"/>
      <c r="D115" s="81"/>
      <c r="E115" s="81"/>
      <c r="F115" s="81"/>
      <c r="G115" s="81"/>
      <c r="H115" s="52"/>
      <c r="I115" s="3"/>
    </row>
    <row r="116" spans="1:11" ht="15" customHeight="1" x14ac:dyDescent="0.25">
      <c r="B116" s="43"/>
      <c r="C116" s="42"/>
      <c r="D116" s="82"/>
      <c r="E116" s="82"/>
      <c r="F116" s="82"/>
      <c r="G116" s="82"/>
      <c r="H116" s="60"/>
      <c r="I116" s="3"/>
    </row>
    <row r="117" spans="1:11" ht="15" customHeight="1" x14ac:dyDescent="0.25">
      <c r="A117" s="54"/>
      <c r="B117" s="61" t="s">
        <v>16</v>
      </c>
      <c r="C117" s="11"/>
      <c r="D117" s="71"/>
      <c r="E117" s="71"/>
      <c r="F117" s="71"/>
      <c r="G117" s="71"/>
      <c r="H117" s="46"/>
      <c r="I117" s="3"/>
    </row>
    <row r="118" spans="1:11" ht="15" customHeight="1" x14ac:dyDescent="0.25">
      <c r="A118" s="12" t="s">
        <v>1</v>
      </c>
      <c r="B118" s="12"/>
      <c r="C118" s="12" t="s">
        <v>2</v>
      </c>
      <c r="D118" s="98" t="s">
        <v>24</v>
      </c>
      <c r="E118" s="98" t="s">
        <v>25</v>
      </c>
      <c r="F118" s="98" t="s">
        <v>26</v>
      </c>
      <c r="G118" s="98" t="s">
        <v>27</v>
      </c>
      <c r="H118" s="101" t="s">
        <v>35</v>
      </c>
      <c r="I118" s="3"/>
    </row>
    <row r="119" spans="1:11" ht="15" customHeight="1" x14ac:dyDescent="0.25">
      <c r="A119" s="16"/>
      <c r="B119" s="14" t="s">
        <v>0</v>
      </c>
      <c r="C119" s="12" t="s">
        <v>9</v>
      </c>
      <c r="D119" s="99"/>
      <c r="E119" s="99"/>
      <c r="F119" s="99"/>
      <c r="G119" s="99"/>
      <c r="H119" s="102"/>
      <c r="I119" s="3"/>
    </row>
    <row r="120" spans="1:11" ht="15" customHeight="1" x14ac:dyDescent="0.25">
      <c r="A120" s="16">
        <v>1</v>
      </c>
      <c r="B120" s="19" t="s">
        <v>82</v>
      </c>
      <c r="C120" s="16">
        <v>200</v>
      </c>
      <c r="D120" s="89">
        <v>10.06</v>
      </c>
      <c r="E120" s="89">
        <v>16.62</v>
      </c>
      <c r="F120" s="89">
        <v>41.26</v>
      </c>
      <c r="G120" s="88">
        <f t="shared" ref="G120" si="23">(D120+F120)*4+E120*9</f>
        <v>354.86</v>
      </c>
      <c r="H120" s="28">
        <v>177</v>
      </c>
      <c r="I120" s="3"/>
    </row>
    <row r="121" spans="1:11" ht="15" customHeight="1" x14ac:dyDescent="0.25">
      <c r="A121" s="16">
        <v>2</v>
      </c>
      <c r="B121" s="19" t="s">
        <v>67</v>
      </c>
      <c r="C121" s="16">
        <v>10</v>
      </c>
      <c r="D121" s="73">
        <v>0.1</v>
      </c>
      <c r="E121" s="73">
        <v>0</v>
      </c>
      <c r="F121" s="73">
        <v>6.02</v>
      </c>
      <c r="G121" s="73">
        <f t="shared" ref="G121" si="24">(D121+F121)*4+E121*9</f>
        <v>24.479999999999997</v>
      </c>
      <c r="H121" s="28"/>
      <c r="I121" s="3"/>
    </row>
    <row r="122" spans="1:11" ht="15" customHeight="1" x14ac:dyDescent="0.25">
      <c r="A122" s="16">
        <v>3</v>
      </c>
      <c r="B122" s="19" t="s">
        <v>10</v>
      </c>
      <c r="C122" s="16">
        <v>30</v>
      </c>
      <c r="D122" s="53">
        <v>1.84</v>
      </c>
      <c r="E122" s="53">
        <v>5.72</v>
      </c>
      <c r="F122" s="53">
        <v>10.97</v>
      </c>
      <c r="G122" s="53">
        <v>102.72</v>
      </c>
      <c r="H122" s="20">
        <v>1</v>
      </c>
      <c r="I122" s="3"/>
    </row>
    <row r="123" spans="1:11" ht="15" customHeight="1" x14ac:dyDescent="0.25">
      <c r="A123" s="16">
        <v>4</v>
      </c>
      <c r="B123" s="19" t="s">
        <v>6</v>
      </c>
      <c r="C123" s="16">
        <v>180</v>
      </c>
      <c r="D123" s="53">
        <v>0.18</v>
      </c>
      <c r="E123" s="53">
        <v>0</v>
      </c>
      <c r="F123" s="53">
        <v>12.6</v>
      </c>
      <c r="G123" s="53">
        <v>51.12</v>
      </c>
      <c r="H123" s="20">
        <v>376</v>
      </c>
      <c r="I123" s="3"/>
    </row>
    <row r="124" spans="1:11" ht="15" customHeight="1" x14ac:dyDescent="0.25">
      <c r="A124" s="100" t="s">
        <v>48</v>
      </c>
      <c r="B124" s="100"/>
      <c r="C124" s="100"/>
      <c r="D124" s="74">
        <f>SUM(D120:D123)</f>
        <v>12.18</v>
      </c>
      <c r="E124" s="74">
        <f t="shared" ref="E124:G124" si="25">SUM(E120:E123)</f>
        <v>22.34</v>
      </c>
      <c r="F124" s="74">
        <f t="shared" si="25"/>
        <v>70.849999999999994</v>
      </c>
      <c r="G124" s="74">
        <f t="shared" si="25"/>
        <v>533.18000000000006</v>
      </c>
      <c r="H124" s="34"/>
      <c r="I124" s="3"/>
    </row>
    <row r="125" spans="1:11" ht="15" customHeight="1" x14ac:dyDescent="0.25">
      <c r="A125" s="16"/>
      <c r="B125" s="14" t="s">
        <v>31</v>
      </c>
      <c r="C125" s="16"/>
      <c r="D125" s="72"/>
      <c r="E125" s="72"/>
      <c r="F125" s="72"/>
      <c r="G125" s="72"/>
      <c r="H125" s="28"/>
      <c r="I125" s="3"/>
    </row>
    <row r="126" spans="1:11" ht="15" customHeight="1" x14ac:dyDescent="0.25">
      <c r="A126" s="16">
        <v>1</v>
      </c>
      <c r="B126" s="25" t="s">
        <v>23</v>
      </c>
      <c r="C126" s="16">
        <v>100</v>
      </c>
      <c r="D126" s="73">
        <v>0.4</v>
      </c>
      <c r="E126" s="73">
        <v>0.4</v>
      </c>
      <c r="F126" s="73">
        <v>9.8000000000000007</v>
      </c>
      <c r="G126" s="73">
        <f>(D126+F126)*4+E126*9</f>
        <v>44.400000000000006</v>
      </c>
      <c r="H126" s="20">
        <v>360</v>
      </c>
      <c r="I126" s="3"/>
    </row>
    <row r="127" spans="1:11" ht="15" customHeight="1" x14ac:dyDescent="0.25">
      <c r="A127" s="16"/>
      <c r="B127" s="24" t="s">
        <v>3</v>
      </c>
      <c r="C127" s="12"/>
      <c r="D127" s="72"/>
      <c r="E127" s="72"/>
      <c r="F127" s="72"/>
      <c r="G127" s="72"/>
      <c r="H127" s="28"/>
      <c r="I127" s="3"/>
      <c r="J127" s="4"/>
      <c r="K127" s="4"/>
    </row>
    <row r="128" spans="1:11" ht="15" customHeight="1" x14ac:dyDescent="0.25">
      <c r="A128" s="16">
        <v>1</v>
      </c>
      <c r="B128" s="19" t="s">
        <v>59</v>
      </c>
      <c r="C128" s="16" t="s">
        <v>69</v>
      </c>
      <c r="D128" s="73">
        <v>1.63</v>
      </c>
      <c r="E128" s="73">
        <v>4</v>
      </c>
      <c r="F128" s="73">
        <v>11.28</v>
      </c>
      <c r="G128" s="73">
        <f t="shared" ref="G128:G129" si="26">(D128+F128)*4+E128*9</f>
        <v>87.64</v>
      </c>
      <c r="H128" s="28">
        <v>58</v>
      </c>
      <c r="I128" s="3"/>
      <c r="J128" s="2"/>
      <c r="K128" s="2"/>
    </row>
    <row r="129" spans="1:9" ht="15" customHeight="1" x14ac:dyDescent="0.25">
      <c r="A129" s="16">
        <v>2</v>
      </c>
      <c r="B129" s="19" t="s">
        <v>58</v>
      </c>
      <c r="C129" s="16" t="s">
        <v>71</v>
      </c>
      <c r="D129" s="88">
        <v>6.28</v>
      </c>
      <c r="E129" s="88">
        <v>9.77</v>
      </c>
      <c r="F129" s="88">
        <v>7.47</v>
      </c>
      <c r="G129" s="88">
        <f t="shared" si="26"/>
        <v>142.93</v>
      </c>
      <c r="H129" s="28">
        <v>279</v>
      </c>
      <c r="I129" s="3"/>
    </row>
    <row r="130" spans="1:9" ht="15" customHeight="1" x14ac:dyDescent="0.25">
      <c r="A130" s="16"/>
      <c r="B130" s="19"/>
      <c r="C130" s="16"/>
      <c r="D130" s="72">
        <v>0.44</v>
      </c>
      <c r="E130" s="72">
        <v>1.41</v>
      </c>
      <c r="F130" s="72">
        <v>1.76</v>
      </c>
      <c r="G130" s="72">
        <v>21.49</v>
      </c>
      <c r="H130" s="28">
        <v>355</v>
      </c>
      <c r="I130" s="3"/>
    </row>
    <row r="131" spans="1:9" ht="15" customHeight="1" x14ac:dyDescent="0.25">
      <c r="A131" s="16">
        <v>3</v>
      </c>
      <c r="B131" s="19" t="s">
        <v>87</v>
      </c>
      <c r="C131" s="16">
        <v>130</v>
      </c>
      <c r="D131" s="72">
        <v>3.12</v>
      </c>
      <c r="E131" s="72">
        <v>3.74</v>
      </c>
      <c r="F131" s="72">
        <v>32.520000000000003</v>
      </c>
      <c r="G131" s="73">
        <f>(D131+F131)*4+E131*9</f>
        <v>176.22</v>
      </c>
      <c r="H131" s="20">
        <v>302</v>
      </c>
      <c r="I131" s="3"/>
    </row>
    <row r="132" spans="1:9" ht="15" customHeight="1" x14ac:dyDescent="0.25">
      <c r="A132" s="12">
        <v>4</v>
      </c>
      <c r="B132" s="19" t="s">
        <v>10</v>
      </c>
      <c r="C132" s="16">
        <v>30</v>
      </c>
      <c r="D132" s="53">
        <v>1.84</v>
      </c>
      <c r="E132" s="53">
        <v>5.72</v>
      </c>
      <c r="F132" s="53">
        <v>10.97</v>
      </c>
      <c r="G132" s="53">
        <v>102.72</v>
      </c>
      <c r="H132" s="20">
        <v>1</v>
      </c>
      <c r="I132" s="3"/>
    </row>
    <row r="133" spans="1:9" ht="15" customHeight="1" x14ac:dyDescent="0.25">
      <c r="A133" s="12">
        <v>5</v>
      </c>
      <c r="B133" s="19" t="s">
        <v>84</v>
      </c>
      <c r="C133" s="32">
        <v>30</v>
      </c>
      <c r="D133" s="53">
        <v>2.0099999999999998</v>
      </c>
      <c r="E133" s="53">
        <v>0.21</v>
      </c>
      <c r="F133" s="53">
        <v>15.09</v>
      </c>
      <c r="G133" s="53">
        <v>70.290000000000006</v>
      </c>
      <c r="H133" s="20">
        <v>1</v>
      </c>
      <c r="I133" s="3"/>
    </row>
    <row r="134" spans="1:9" ht="15" customHeight="1" x14ac:dyDescent="0.25">
      <c r="A134" s="16">
        <v>6</v>
      </c>
      <c r="B134" s="19" t="s">
        <v>7</v>
      </c>
      <c r="C134" s="16">
        <v>180</v>
      </c>
      <c r="D134" s="72">
        <v>0.04</v>
      </c>
      <c r="E134" s="72">
        <v>0</v>
      </c>
      <c r="F134" s="72">
        <v>22.28</v>
      </c>
      <c r="G134" s="72">
        <v>89.28</v>
      </c>
      <c r="H134" s="28">
        <v>349</v>
      </c>
      <c r="I134" s="3"/>
    </row>
    <row r="135" spans="1:9" ht="15" customHeight="1" x14ac:dyDescent="0.25">
      <c r="A135" s="100" t="s">
        <v>49</v>
      </c>
      <c r="B135" s="100"/>
      <c r="C135" s="100"/>
      <c r="D135" s="83">
        <f>SUM(D128:D134)</f>
        <v>15.359999999999998</v>
      </c>
      <c r="E135" s="83">
        <f t="shared" ref="E135:G135" si="27">SUM(E128:E134)</f>
        <v>24.85</v>
      </c>
      <c r="F135" s="83">
        <f t="shared" si="27"/>
        <v>101.37</v>
      </c>
      <c r="G135" s="83">
        <f t="shared" si="27"/>
        <v>690.56999999999994</v>
      </c>
      <c r="H135" s="34"/>
      <c r="I135" s="3"/>
    </row>
    <row r="136" spans="1:9" ht="15" customHeight="1" x14ac:dyDescent="0.25">
      <c r="A136" s="16"/>
      <c r="B136" s="24" t="s">
        <v>8</v>
      </c>
      <c r="C136" s="16"/>
      <c r="D136" s="72"/>
      <c r="E136" s="72"/>
      <c r="F136" s="72"/>
      <c r="G136" s="72"/>
      <c r="H136" s="28"/>
      <c r="I136" s="3"/>
    </row>
    <row r="137" spans="1:9" ht="15" customHeight="1" x14ac:dyDescent="0.25">
      <c r="A137" s="12">
        <v>1</v>
      </c>
      <c r="B137" s="19" t="s">
        <v>88</v>
      </c>
      <c r="C137" s="16">
        <v>100</v>
      </c>
      <c r="D137" s="88">
        <v>10.48</v>
      </c>
      <c r="E137" s="88">
        <v>10.9</v>
      </c>
      <c r="F137" s="88">
        <v>33.1</v>
      </c>
      <c r="G137" s="88">
        <f>(D137+F137)*4+E137*9</f>
        <v>272.42</v>
      </c>
      <c r="H137" s="20">
        <v>140</v>
      </c>
      <c r="I137" s="3"/>
    </row>
    <row r="138" spans="1:9" ht="15" customHeight="1" x14ac:dyDescent="0.25">
      <c r="A138" s="16">
        <v>4</v>
      </c>
      <c r="B138" s="19" t="s">
        <v>64</v>
      </c>
      <c r="C138" s="16">
        <v>180</v>
      </c>
      <c r="D138" s="72">
        <v>2.67</v>
      </c>
      <c r="E138" s="72">
        <v>4.95</v>
      </c>
      <c r="F138" s="72">
        <v>14.31</v>
      </c>
      <c r="G138" s="73">
        <f t="shared" ref="G138" si="28">(D138+F138)*4+E138*9</f>
        <v>112.47</v>
      </c>
      <c r="H138" s="20">
        <v>394</v>
      </c>
      <c r="I138" s="3"/>
    </row>
    <row r="139" spans="1:9" ht="15" customHeight="1" x14ac:dyDescent="0.25">
      <c r="A139" s="100" t="s">
        <v>50</v>
      </c>
      <c r="B139" s="100"/>
      <c r="C139" s="100"/>
      <c r="D139" s="74">
        <f>SUM(D137:D138)</f>
        <v>13.15</v>
      </c>
      <c r="E139" s="74">
        <f>SUM(E137:E138)</f>
        <v>15.850000000000001</v>
      </c>
      <c r="F139" s="74">
        <f>SUM(F137:F138)</f>
        <v>47.410000000000004</v>
      </c>
      <c r="G139" s="74">
        <f>SUM(G137:G138)</f>
        <v>384.89</v>
      </c>
      <c r="H139" s="34"/>
      <c r="I139" s="3"/>
    </row>
    <row r="140" spans="1:9" ht="15" customHeight="1" x14ac:dyDescent="0.25">
      <c r="A140" s="100" t="s">
        <v>51</v>
      </c>
      <c r="B140" s="100"/>
      <c r="C140" s="100"/>
      <c r="D140" s="74">
        <f>D124+D126+D135+D139</f>
        <v>41.089999999999996</v>
      </c>
      <c r="E140" s="74">
        <f>E124+E126+E135+E139</f>
        <v>63.440000000000005</v>
      </c>
      <c r="F140" s="74">
        <f>F124+F126+F135+F139</f>
        <v>229.42999999999998</v>
      </c>
      <c r="G140" s="74">
        <f>G124+G126+G135+G139</f>
        <v>1653.04</v>
      </c>
      <c r="H140" s="51"/>
      <c r="I140" s="3"/>
    </row>
    <row r="141" spans="1:9" ht="15" customHeight="1" x14ac:dyDescent="0.25">
      <c r="A141" s="16"/>
      <c r="B141" s="12"/>
      <c r="C141" s="16"/>
      <c r="D141" s="81"/>
      <c r="E141" s="81"/>
      <c r="F141" s="81"/>
      <c r="G141" s="81"/>
      <c r="H141" s="52"/>
      <c r="I141" s="3"/>
    </row>
    <row r="142" spans="1:9" ht="15" customHeight="1" x14ac:dyDescent="0.25">
      <c r="A142" s="43"/>
      <c r="B142" s="55"/>
      <c r="C142" s="55"/>
      <c r="D142" s="80"/>
      <c r="E142" s="80"/>
      <c r="F142" s="80"/>
      <c r="G142" s="80"/>
      <c r="H142" s="44"/>
      <c r="I142" s="3"/>
    </row>
    <row r="143" spans="1:9" ht="15" customHeight="1" x14ac:dyDescent="0.25">
      <c r="A143" s="43"/>
      <c r="B143" s="55"/>
      <c r="C143" s="55"/>
      <c r="D143" s="80"/>
      <c r="E143" s="80"/>
      <c r="F143" s="80"/>
      <c r="G143" s="80"/>
      <c r="H143" s="44"/>
      <c r="I143" s="3"/>
    </row>
    <row r="144" spans="1:9" ht="15" customHeight="1" x14ac:dyDescent="0.25">
      <c r="A144" s="43"/>
      <c r="B144" s="61"/>
      <c r="C144" s="11"/>
      <c r="D144" s="71"/>
      <c r="E144" s="71"/>
      <c r="F144" s="71"/>
      <c r="G144" s="71"/>
      <c r="H144" s="46"/>
      <c r="I144" s="3"/>
    </row>
    <row r="145" spans="1:9" ht="15" customHeight="1" x14ac:dyDescent="0.25">
      <c r="A145" s="54"/>
      <c r="B145" s="61" t="s">
        <v>17</v>
      </c>
      <c r="C145" s="11"/>
      <c r="D145" s="71"/>
      <c r="E145" s="71"/>
      <c r="F145" s="71"/>
      <c r="G145" s="71"/>
      <c r="H145" s="46"/>
      <c r="I145" s="3"/>
    </row>
    <row r="146" spans="1:9" ht="15" customHeight="1" x14ac:dyDescent="0.25">
      <c r="A146" s="12" t="s">
        <v>1</v>
      </c>
      <c r="B146" s="12"/>
      <c r="C146" s="13" t="s">
        <v>2</v>
      </c>
      <c r="D146" s="98" t="s">
        <v>24</v>
      </c>
      <c r="E146" s="98" t="s">
        <v>25</v>
      </c>
      <c r="F146" s="98" t="s">
        <v>26</v>
      </c>
      <c r="G146" s="98" t="s">
        <v>27</v>
      </c>
      <c r="H146" s="101" t="s">
        <v>35</v>
      </c>
      <c r="I146" s="3"/>
    </row>
    <row r="147" spans="1:9" ht="15" customHeight="1" x14ac:dyDescent="0.25">
      <c r="A147" s="17"/>
      <c r="B147" s="14" t="s">
        <v>0</v>
      </c>
      <c r="C147" s="12" t="s">
        <v>9</v>
      </c>
      <c r="D147" s="99"/>
      <c r="E147" s="99"/>
      <c r="F147" s="99"/>
      <c r="G147" s="99"/>
      <c r="H147" s="102"/>
      <c r="I147" s="3"/>
    </row>
    <row r="148" spans="1:9" ht="15" customHeight="1" x14ac:dyDescent="0.25">
      <c r="A148" s="17">
        <v>1</v>
      </c>
      <c r="B148" s="19" t="s">
        <v>62</v>
      </c>
      <c r="C148" s="16">
        <v>200</v>
      </c>
      <c r="D148" s="89">
        <v>10.06</v>
      </c>
      <c r="E148" s="89">
        <v>16.62</v>
      </c>
      <c r="F148" s="89">
        <v>41.26</v>
      </c>
      <c r="G148" s="88">
        <f t="shared" ref="G148" si="29">(D148+F148)*4+E148*9</f>
        <v>354.86</v>
      </c>
      <c r="H148" s="28">
        <v>177</v>
      </c>
      <c r="I148" s="3"/>
    </row>
    <row r="149" spans="1:9" ht="15" customHeight="1" x14ac:dyDescent="0.25">
      <c r="A149" s="17">
        <v>2</v>
      </c>
      <c r="B149" s="19" t="s">
        <v>4</v>
      </c>
      <c r="C149" s="16">
        <v>30</v>
      </c>
      <c r="D149" s="53">
        <v>1.84</v>
      </c>
      <c r="E149" s="53">
        <v>5.72</v>
      </c>
      <c r="F149" s="53">
        <v>10.97</v>
      </c>
      <c r="G149" s="53">
        <v>102.72</v>
      </c>
      <c r="H149" s="20">
        <v>1</v>
      </c>
      <c r="I149" s="3"/>
    </row>
    <row r="150" spans="1:9" ht="15" customHeight="1" x14ac:dyDescent="0.25">
      <c r="A150" s="17">
        <v>3</v>
      </c>
      <c r="B150" s="19" t="s">
        <v>22</v>
      </c>
      <c r="C150" s="12">
        <v>10</v>
      </c>
      <c r="D150" s="72">
        <v>0</v>
      </c>
      <c r="E150" s="72">
        <v>8.1999999999999993</v>
      </c>
      <c r="F150" s="72">
        <v>0.1</v>
      </c>
      <c r="G150" s="73">
        <f t="shared" ref="G150" si="30">(D150+F150)*4+E150*9</f>
        <v>74.2</v>
      </c>
      <c r="H150" s="20">
        <v>14</v>
      </c>
      <c r="I150" s="3"/>
    </row>
    <row r="151" spans="1:9" ht="15" customHeight="1" x14ac:dyDescent="0.25">
      <c r="A151" s="17">
        <v>4</v>
      </c>
      <c r="B151" s="19" t="s">
        <v>29</v>
      </c>
      <c r="C151" s="16">
        <v>180</v>
      </c>
      <c r="D151" s="72">
        <v>2.67</v>
      </c>
      <c r="E151" s="72">
        <v>4.95</v>
      </c>
      <c r="F151" s="72">
        <v>14.31</v>
      </c>
      <c r="G151" s="73">
        <f t="shared" ref="G151" si="31">(D151+F151)*4+E151*9</f>
        <v>112.47</v>
      </c>
      <c r="H151" s="20">
        <v>394</v>
      </c>
      <c r="I151" s="3"/>
    </row>
    <row r="152" spans="1:9" ht="15" customHeight="1" x14ac:dyDescent="0.25">
      <c r="A152" s="100" t="s">
        <v>48</v>
      </c>
      <c r="B152" s="100"/>
      <c r="C152" s="100"/>
      <c r="D152" s="74">
        <f>SUM(D148:D151)</f>
        <v>14.57</v>
      </c>
      <c r="E152" s="74">
        <f>SUM(E148:E151)</f>
        <v>35.49</v>
      </c>
      <c r="F152" s="74">
        <f>SUM(F148:F151)</f>
        <v>66.64</v>
      </c>
      <c r="G152" s="74">
        <f>SUM(G148:G151)</f>
        <v>644.25000000000011</v>
      </c>
      <c r="H152" s="34"/>
      <c r="I152" s="3"/>
    </row>
    <row r="153" spans="1:9" ht="15" customHeight="1" x14ac:dyDescent="0.25">
      <c r="A153" s="16"/>
      <c r="B153" s="24" t="s">
        <v>31</v>
      </c>
      <c r="C153" s="63"/>
      <c r="D153" s="53"/>
      <c r="E153" s="53"/>
      <c r="F153" s="53"/>
      <c r="G153" s="53"/>
      <c r="H153" s="20"/>
      <c r="I153" s="3"/>
    </row>
    <row r="154" spans="1:9" ht="15" customHeight="1" x14ac:dyDescent="0.25">
      <c r="A154" s="16">
        <v>1</v>
      </c>
      <c r="B154" s="25" t="s">
        <v>23</v>
      </c>
      <c r="C154" s="16">
        <v>100</v>
      </c>
      <c r="D154" s="73">
        <v>0.4</v>
      </c>
      <c r="E154" s="73">
        <v>0.4</v>
      </c>
      <c r="F154" s="73">
        <v>9.8000000000000007</v>
      </c>
      <c r="G154" s="73">
        <f>(D154+F154)*4+E154*9</f>
        <v>44.400000000000006</v>
      </c>
      <c r="H154" s="20">
        <v>360</v>
      </c>
      <c r="I154" s="3"/>
    </row>
    <row r="155" spans="1:9" ht="15" customHeight="1" x14ac:dyDescent="0.25">
      <c r="A155" s="16"/>
      <c r="B155" s="24" t="s">
        <v>3</v>
      </c>
      <c r="C155" s="12"/>
      <c r="D155" s="72"/>
      <c r="E155" s="72"/>
      <c r="F155" s="72"/>
      <c r="G155" s="72"/>
      <c r="H155" s="28"/>
      <c r="I155" s="3"/>
    </row>
    <row r="156" spans="1:9" ht="15" customHeight="1" x14ac:dyDescent="0.25">
      <c r="A156" s="16">
        <v>1</v>
      </c>
      <c r="B156" s="19" t="s">
        <v>89</v>
      </c>
      <c r="C156" s="16">
        <v>200</v>
      </c>
      <c r="D156" s="73">
        <v>1.74</v>
      </c>
      <c r="E156" s="73">
        <v>2.2599999999999998</v>
      </c>
      <c r="F156" s="73">
        <v>11.36</v>
      </c>
      <c r="G156" s="73">
        <f t="shared" ref="G156" si="32">(D156+F156)*4+E156*9</f>
        <v>72.739999999999995</v>
      </c>
      <c r="H156" s="28">
        <v>101</v>
      </c>
      <c r="I156" s="3"/>
    </row>
    <row r="157" spans="1:9" ht="15" customHeight="1" x14ac:dyDescent="0.25">
      <c r="A157" s="16">
        <v>2</v>
      </c>
      <c r="B157" s="19" t="s">
        <v>61</v>
      </c>
      <c r="C157" s="17">
        <v>200</v>
      </c>
      <c r="D157" s="88">
        <v>25.49</v>
      </c>
      <c r="E157" s="88">
        <v>6.9</v>
      </c>
      <c r="F157" s="88">
        <v>20.32</v>
      </c>
      <c r="G157" s="88">
        <f>(D157+F157)*4+E157*9</f>
        <v>245.34</v>
      </c>
      <c r="H157" s="28">
        <v>259</v>
      </c>
      <c r="I157" s="3"/>
    </row>
    <row r="158" spans="1:9" ht="15" customHeight="1" x14ac:dyDescent="0.25">
      <c r="A158" s="16">
        <v>3</v>
      </c>
      <c r="B158" s="19" t="s">
        <v>77</v>
      </c>
      <c r="C158" s="17">
        <v>50</v>
      </c>
      <c r="D158" s="73">
        <v>1.55</v>
      </c>
      <c r="E158" s="73">
        <v>2.7</v>
      </c>
      <c r="F158" s="73">
        <v>3.33</v>
      </c>
      <c r="G158" s="73">
        <f t="shared" ref="G158" si="33">(D158+F158)*4+E158*9</f>
        <v>43.82</v>
      </c>
      <c r="H158" s="28">
        <v>10</v>
      </c>
      <c r="I158" s="3"/>
    </row>
    <row r="159" spans="1:9" ht="15" customHeight="1" x14ac:dyDescent="0.25">
      <c r="A159" s="12">
        <v>4</v>
      </c>
      <c r="B159" s="19" t="s">
        <v>10</v>
      </c>
      <c r="C159" s="16">
        <v>50</v>
      </c>
      <c r="D159" s="88">
        <v>3.06</v>
      </c>
      <c r="E159" s="88">
        <v>9.5399999999999991</v>
      </c>
      <c r="F159" s="88">
        <v>18.28</v>
      </c>
      <c r="G159" s="88">
        <f t="shared" ref="G159" si="34">(D159+F159)*4+E159*9</f>
        <v>171.21999999999997</v>
      </c>
      <c r="H159" s="20">
        <v>1</v>
      </c>
      <c r="I159" s="3"/>
    </row>
    <row r="160" spans="1:9" ht="15" customHeight="1" x14ac:dyDescent="0.25">
      <c r="A160" s="12">
        <v>5</v>
      </c>
      <c r="B160" s="19" t="s">
        <v>84</v>
      </c>
      <c r="C160" s="32">
        <v>30</v>
      </c>
      <c r="D160" s="53">
        <v>2.0099999999999998</v>
      </c>
      <c r="E160" s="53">
        <v>0.21</v>
      </c>
      <c r="F160" s="53">
        <v>15.09</v>
      </c>
      <c r="G160" s="53">
        <v>70.290000000000006</v>
      </c>
      <c r="H160" s="20">
        <v>1</v>
      </c>
      <c r="I160" s="3"/>
    </row>
    <row r="161" spans="1:11" ht="15" customHeight="1" x14ac:dyDescent="0.25">
      <c r="A161" s="16">
        <v>6</v>
      </c>
      <c r="B161" s="19" t="s">
        <v>7</v>
      </c>
      <c r="C161" s="16">
        <v>180</v>
      </c>
      <c r="D161" s="72">
        <v>0.04</v>
      </c>
      <c r="E161" s="72">
        <v>0</v>
      </c>
      <c r="F161" s="72">
        <v>22.28</v>
      </c>
      <c r="G161" s="72">
        <v>89.28</v>
      </c>
      <c r="H161" s="28">
        <v>349</v>
      </c>
      <c r="I161" s="3"/>
    </row>
    <row r="162" spans="1:11" ht="15" customHeight="1" x14ac:dyDescent="0.25">
      <c r="A162" s="16"/>
      <c r="B162" s="19"/>
      <c r="C162" s="16"/>
      <c r="D162" s="72">
        <v>0.04</v>
      </c>
      <c r="E162" s="72">
        <v>0</v>
      </c>
      <c r="F162" s="72">
        <v>22.28</v>
      </c>
      <c r="G162" s="72">
        <v>89.28</v>
      </c>
      <c r="H162" s="28">
        <v>349</v>
      </c>
      <c r="I162" s="3"/>
    </row>
    <row r="163" spans="1:11" ht="15" customHeight="1" x14ac:dyDescent="0.25">
      <c r="A163" s="100" t="s">
        <v>49</v>
      </c>
      <c r="B163" s="100"/>
      <c r="C163" s="100"/>
      <c r="D163" s="83">
        <f>SUM(D156:D162)</f>
        <v>33.929999999999993</v>
      </c>
      <c r="E163" s="83">
        <f>SUM(E156:E162)</f>
        <v>21.61</v>
      </c>
      <c r="F163" s="83">
        <f>SUM(F156:F162)</f>
        <v>112.94</v>
      </c>
      <c r="G163" s="83">
        <f>SUM(G156:G162)</f>
        <v>781.9699999999998</v>
      </c>
      <c r="H163" s="34"/>
      <c r="I163" s="3"/>
    </row>
    <row r="164" spans="1:11" ht="15" customHeight="1" x14ac:dyDescent="0.25">
      <c r="A164" s="16"/>
      <c r="B164" s="24" t="s">
        <v>8</v>
      </c>
      <c r="C164" s="16"/>
      <c r="D164" s="72"/>
      <c r="E164" s="72"/>
      <c r="F164" s="72"/>
      <c r="G164" s="72"/>
      <c r="H164" s="28"/>
      <c r="I164" s="3"/>
    </row>
    <row r="165" spans="1:11" ht="15" customHeight="1" x14ac:dyDescent="0.25">
      <c r="A165" s="16">
        <v>1</v>
      </c>
      <c r="B165" s="56" t="s">
        <v>68</v>
      </c>
      <c r="C165" s="16">
        <v>40</v>
      </c>
      <c r="D165" s="88">
        <v>5.0999999999999996</v>
      </c>
      <c r="E165" s="88">
        <v>4.5999999999999996</v>
      </c>
      <c r="F165" s="88">
        <v>0.3</v>
      </c>
      <c r="G165" s="88">
        <v>63</v>
      </c>
      <c r="H165" s="28">
        <v>213</v>
      </c>
      <c r="I165" s="3"/>
    </row>
    <row r="166" spans="1:11" ht="15" customHeight="1" x14ac:dyDescent="0.25">
      <c r="A166" s="16">
        <v>2</v>
      </c>
      <c r="B166" s="56" t="s">
        <v>90</v>
      </c>
      <c r="C166" s="16">
        <v>100</v>
      </c>
      <c r="D166" s="93">
        <v>10.08</v>
      </c>
      <c r="E166" s="88">
        <v>7.74</v>
      </c>
      <c r="F166" s="88">
        <v>6.02</v>
      </c>
      <c r="G166" s="88">
        <f>(D166+F166)*4+E166*9</f>
        <v>134.06</v>
      </c>
      <c r="H166" s="28">
        <v>131</v>
      </c>
      <c r="I166" s="3"/>
    </row>
    <row r="167" spans="1:11" ht="15" customHeight="1" x14ac:dyDescent="0.25">
      <c r="A167" s="16">
        <v>3</v>
      </c>
      <c r="B167" s="19" t="s">
        <v>10</v>
      </c>
      <c r="C167" s="16">
        <v>50</v>
      </c>
      <c r="D167" s="88">
        <v>3.06</v>
      </c>
      <c r="E167" s="88">
        <v>9.5399999999999991</v>
      </c>
      <c r="F167" s="88">
        <v>18.28</v>
      </c>
      <c r="G167" s="88">
        <f t="shared" ref="G167" si="35">(D167+F167)*4+E167*9</f>
        <v>171.21999999999997</v>
      </c>
      <c r="H167" s="20">
        <v>1</v>
      </c>
      <c r="I167" s="3"/>
    </row>
    <row r="168" spans="1:11" ht="15" customHeight="1" x14ac:dyDescent="0.25">
      <c r="A168" s="16">
        <v>4</v>
      </c>
      <c r="B168" s="19" t="s">
        <v>6</v>
      </c>
      <c r="C168" s="16">
        <v>180</v>
      </c>
      <c r="D168" s="53">
        <v>0.18</v>
      </c>
      <c r="E168" s="53">
        <v>0</v>
      </c>
      <c r="F168" s="53">
        <v>12.6</v>
      </c>
      <c r="G168" s="53">
        <v>51.12</v>
      </c>
      <c r="H168" s="20">
        <v>376</v>
      </c>
      <c r="I168" s="3"/>
    </row>
    <row r="169" spans="1:11" ht="15" customHeight="1" x14ac:dyDescent="0.25">
      <c r="A169" s="100" t="s">
        <v>50</v>
      </c>
      <c r="B169" s="100"/>
      <c r="C169" s="100"/>
      <c r="D169" s="74">
        <f>SUM(D165:D168)</f>
        <v>18.419999999999998</v>
      </c>
      <c r="E169" s="74">
        <f>SUM(E165:E168)</f>
        <v>21.88</v>
      </c>
      <c r="F169" s="74">
        <f>SUM(F165:F168)</f>
        <v>37.200000000000003</v>
      </c>
      <c r="G169" s="74">
        <f>SUM(G165:G168)</f>
        <v>419.4</v>
      </c>
      <c r="H169" s="34"/>
      <c r="I169" s="3"/>
    </row>
    <row r="170" spans="1:11" ht="15" customHeight="1" x14ac:dyDescent="0.25">
      <c r="A170" s="100" t="s">
        <v>51</v>
      </c>
      <c r="B170" s="100"/>
      <c r="C170" s="100"/>
      <c r="D170" s="74">
        <f>D152+D154+D163+D169</f>
        <v>67.319999999999993</v>
      </c>
      <c r="E170" s="74">
        <f>E152+E154+E163+E169</f>
        <v>79.38</v>
      </c>
      <c r="F170" s="74">
        <f>F152+F154+F163+F169</f>
        <v>226.57999999999998</v>
      </c>
      <c r="G170" s="74">
        <f>G152+G154+G163+G169</f>
        <v>1890.02</v>
      </c>
      <c r="H170" s="51"/>
      <c r="I170" s="3"/>
    </row>
    <row r="171" spans="1:11" ht="15" customHeight="1" x14ac:dyDescent="0.25">
      <c r="A171" s="16"/>
      <c r="B171" s="12"/>
      <c r="C171" s="16"/>
      <c r="D171" s="81"/>
      <c r="E171" s="81"/>
      <c r="F171" s="81"/>
      <c r="G171" s="81"/>
      <c r="H171" s="52"/>
      <c r="I171" s="3"/>
    </row>
    <row r="172" spans="1:11" ht="15" customHeight="1" x14ac:dyDescent="0.25">
      <c r="A172" s="11"/>
      <c r="B172" s="61"/>
      <c r="C172" s="42"/>
      <c r="D172" s="82"/>
      <c r="E172" s="82"/>
      <c r="F172" s="82"/>
      <c r="G172" s="82"/>
      <c r="H172" s="60"/>
      <c r="I172" s="3"/>
    </row>
    <row r="173" spans="1:11" ht="15" customHeight="1" x14ac:dyDescent="0.25">
      <c r="A173" s="54"/>
      <c r="B173" s="61" t="s">
        <v>18</v>
      </c>
      <c r="C173" s="11"/>
      <c r="D173" s="71"/>
      <c r="E173" s="71"/>
      <c r="F173" s="71"/>
      <c r="G173" s="71"/>
      <c r="H173" s="46"/>
      <c r="I173" s="3"/>
    </row>
    <row r="174" spans="1:11" ht="15" customHeight="1" x14ac:dyDescent="0.25">
      <c r="A174" s="12" t="s">
        <v>1</v>
      </c>
      <c r="B174" s="12"/>
      <c r="C174" s="13" t="s">
        <v>2</v>
      </c>
      <c r="D174" s="98" t="s">
        <v>24</v>
      </c>
      <c r="E174" s="98" t="s">
        <v>25</v>
      </c>
      <c r="F174" s="98" t="s">
        <v>26</v>
      </c>
      <c r="G174" s="98" t="s">
        <v>27</v>
      </c>
      <c r="H174" s="101" t="s">
        <v>35</v>
      </c>
      <c r="I174" s="3"/>
    </row>
    <row r="175" spans="1:11" ht="15" customHeight="1" x14ac:dyDescent="0.25">
      <c r="A175" s="16"/>
      <c r="B175" s="14" t="s">
        <v>0</v>
      </c>
      <c r="C175" s="12" t="s">
        <v>9</v>
      </c>
      <c r="D175" s="99"/>
      <c r="E175" s="99"/>
      <c r="F175" s="99"/>
      <c r="G175" s="99"/>
      <c r="H175" s="102"/>
      <c r="I175" s="3"/>
      <c r="J175" s="4"/>
      <c r="K175" s="4"/>
    </row>
    <row r="176" spans="1:11" ht="15" customHeight="1" x14ac:dyDescent="0.25">
      <c r="A176" s="16">
        <v>1</v>
      </c>
      <c r="B176" s="19" t="s">
        <v>53</v>
      </c>
      <c r="C176" s="12">
        <v>200</v>
      </c>
      <c r="D176" s="89">
        <v>10.06</v>
      </c>
      <c r="E176" s="89">
        <v>16.62</v>
      </c>
      <c r="F176" s="89">
        <v>41.26</v>
      </c>
      <c r="G176" s="88">
        <f t="shared" ref="G176" si="36">(D176+F176)*4+E176*9</f>
        <v>354.86</v>
      </c>
      <c r="H176" s="28">
        <v>177</v>
      </c>
      <c r="I176" s="3"/>
      <c r="J176" s="2"/>
      <c r="K176" s="2"/>
    </row>
    <row r="177" spans="1:9" ht="15" customHeight="1" x14ac:dyDescent="0.25">
      <c r="A177" s="16">
        <v>2</v>
      </c>
      <c r="B177" s="19" t="s">
        <v>10</v>
      </c>
      <c r="C177" s="16">
        <v>30</v>
      </c>
      <c r="D177" s="53">
        <v>1.84</v>
      </c>
      <c r="E177" s="53">
        <v>5.72</v>
      </c>
      <c r="F177" s="53">
        <v>10.97</v>
      </c>
      <c r="G177" s="53">
        <v>102.72</v>
      </c>
      <c r="H177" s="20">
        <v>1</v>
      </c>
      <c r="I177" s="3"/>
    </row>
    <row r="178" spans="1:9" ht="15" customHeight="1" x14ac:dyDescent="0.25">
      <c r="A178" s="16">
        <v>3</v>
      </c>
      <c r="B178" s="19" t="s">
        <v>22</v>
      </c>
      <c r="C178" s="16">
        <v>10</v>
      </c>
      <c r="D178" s="72">
        <v>0</v>
      </c>
      <c r="E178" s="72">
        <v>8.1999999999999993</v>
      </c>
      <c r="F178" s="72">
        <v>0.1</v>
      </c>
      <c r="G178" s="73">
        <f t="shared" ref="G178" si="37">(D178+F178)*4+E178*9</f>
        <v>74.2</v>
      </c>
      <c r="H178" s="20">
        <v>14</v>
      </c>
      <c r="I178" s="3"/>
    </row>
    <row r="179" spans="1:9" ht="15" customHeight="1" x14ac:dyDescent="0.25">
      <c r="A179" s="16">
        <v>4</v>
      </c>
      <c r="B179" s="19" t="s">
        <v>6</v>
      </c>
      <c r="C179" s="16">
        <v>180</v>
      </c>
      <c r="D179" s="53">
        <v>0.18</v>
      </c>
      <c r="E179" s="53">
        <v>0</v>
      </c>
      <c r="F179" s="53">
        <v>12.6</v>
      </c>
      <c r="G179" s="53">
        <v>51.12</v>
      </c>
      <c r="H179" s="20">
        <v>376</v>
      </c>
      <c r="I179" s="3"/>
    </row>
    <row r="180" spans="1:9" ht="15" customHeight="1" x14ac:dyDescent="0.25">
      <c r="A180" s="100" t="s">
        <v>48</v>
      </c>
      <c r="B180" s="100"/>
      <c r="C180" s="100"/>
      <c r="D180" s="74">
        <f>SUM(D176:D179)</f>
        <v>12.08</v>
      </c>
      <c r="E180" s="74">
        <f>SUM(E176:E179)</f>
        <v>30.54</v>
      </c>
      <c r="F180" s="74">
        <f>SUM(F176:F179)</f>
        <v>64.929999999999993</v>
      </c>
      <c r="G180" s="74">
        <f>SUM(G176:G179)</f>
        <v>582.90000000000009</v>
      </c>
      <c r="H180" s="34"/>
      <c r="I180" s="3"/>
    </row>
    <row r="181" spans="1:9" ht="15" customHeight="1" x14ac:dyDescent="0.25">
      <c r="A181" s="16"/>
      <c r="B181" s="14" t="s">
        <v>31</v>
      </c>
      <c r="C181" s="16"/>
      <c r="D181" s="53"/>
      <c r="E181" s="53"/>
      <c r="F181" s="53"/>
      <c r="G181" s="53"/>
      <c r="H181" s="20"/>
      <c r="I181" s="3"/>
    </row>
    <row r="182" spans="1:9" ht="15" customHeight="1" x14ac:dyDescent="0.25">
      <c r="A182" s="16">
        <v>1</v>
      </c>
      <c r="B182" s="25" t="s">
        <v>23</v>
      </c>
      <c r="C182" s="16">
        <v>100</v>
      </c>
      <c r="D182" s="73">
        <v>0.4</v>
      </c>
      <c r="E182" s="73">
        <v>0.4</v>
      </c>
      <c r="F182" s="73">
        <v>9.8000000000000007</v>
      </c>
      <c r="G182" s="73">
        <f>(D182+F182)*4+E182*9</f>
        <v>44.400000000000006</v>
      </c>
      <c r="H182" s="20">
        <v>360</v>
      </c>
      <c r="I182" s="3"/>
    </row>
    <row r="183" spans="1:9" ht="15" customHeight="1" x14ac:dyDescent="0.25">
      <c r="A183" s="16"/>
      <c r="B183" s="24" t="s">
        <v>3</v>
      </c>
      <c r="C183" s="12"/>
      <c r="D183" s="72"/>
      <c r="E183" s="72"/>
      <c r="F183" s="72"/>
      <c r="G183" s="72"/>
      <c r="H183" s="28"/>
      <c r="I183" s="3"/>
    </row>
    <row r="184" spans="1:9" ht="15" customHeight="1" x14ac:dyDescent="0.25">
      <c r="A184" s="16">
        <v>1</v>
      </c>
      <c r="B184" s="21" t="s">
        <v>44</v>
      </c>
      <c r="C184" s="16">
        <v>200</v>
      </c>
      <c r="D184" s="73">
        <v>4.87</v>
      </c>
      <c r="E184" s="73">
        <v>4.68</v>
      </c>
      <c r="F184" s="73">
        <v>14.51</v>
      </c>
      <c r="G184" s="72">
        <v>119.76</v>
      </c>
      <c r="H184" s="28">
        <v>102</v>
      </c>
      <c r="I184" s="3"/>
    </row>
    <row r="185" spans="1:9" ht="15" customHeight="1" x14ac:dyDescent="0.25">
      <c r="A185" s="16">
        <v>2</v>
      </c>
      <c r="B185" s="26" t="s">
        <v>47</v>
      </c>
      <c r="C185" s="16">
        <v>70</v>
      </c>
      <c r="D185" s="73">
        <v>8.99</v>
      </c>
      <c r="E185" s="73">
        <v>15.83</v>
      </c>
      <c r="F185" s="73">
        <v>2.31</v>
      </c>
      <c r="G185" s="73">
        <f>(D185+F185)*4+E185*9</f>
        <v>187.67000000000002</v>
      </c>
      <c r="H185" s="20">
        <v>277</v>
      </c>
      <c r="I185" s="3"/>
    </row>
    <row r="186" spans="1:9" ht="15" customHeight="1" x14ac:dyDescent="0.25">
      <c r="A186" s="16">
        <v>3</v>
      </c>
      <c r="B186" s="19" t="s">
        <v>91</v>
      </c>
      <c r="C186" s="12">
        <v>130</v>
      </c>
      <c r="D186" s="53">
        <v>5.72</v>
      </c>
      <c r="E186" s="53">
        <v>4.96</v>
      </c>
      <c r="F186" s="53">
        <v>32.85</v>
      </c>
      <c r="G186" s="73">
        <f>(D186+F186)*4+E186*9</f>
        <v>198.92000000000002</v>
      </c>
      <c r="H186" s="20">
        <v>302</v>
      </c>
      <c r="I186" s="3"/>
    </row>
    <row r="187" spans="1:9" ht="15" customHeight="1" x14ac:dyDescent="0.25">
      <c r="A187" s="16">
        <v>5</v>
      </c>
      <c r="B187" s="19" t="s">
        <v>10</v>
      </c>
      <c r="C187" s="16">
        <v>30</v>
      </c>
      <c r="D187" s="53">
        <v>1.84</v>
      </c>
      <c r="E187" s="53">
        <v>5.72</v>
      </c>
      <c r="F187" s="53">
        <v>10.97</v>
      </c>
      <c r="G187" s="53">
        <v>102.72</v>
      </c>
      <c r="H187" s="20">
        <v>1</v>
      </c>
      <c r="I187" s="3"/>
    </row>
    <row r="188" spans="1:9" ht="15" customHeight="1" x14ac:dyDescent="0.25">
      <c r="A188" s="16">
        <v>6</v>
      </c>
      <c r="B188" s="19" t="s">
        <v>84</v>
      </c>
      <c r="C188" s="32">
        <v>30</v>
      </c>
      <c r="D188" s="53">
        <v>2.0099999999999998</v>
      </c>
      <c r="E188" s="53">
        <v>0.21</v>
      </c>
      <c r="F188" s="53">
        <v>15.09</v>
      </c>
      <c r="G188" s="53">
        <v>70.290000000000006</v>
      </c>
      <c r="H188" s="20">
        <v>1</v>
      </c>
      <c r="I188" s="3"/>
    </row>
    <row r="189" spans="1:9" ht="15" customHeight="1" x14ac:dyDescent="0.25">
      <c r="A189" s="16">
        <v>7</v>
      </c>
      <c r="B189" s="19" t="s">
        <v>7</v>
      </c>
      <c r="C189" s="16">
        <v>180</v>
      </c>
      <c r="D189" s="72">
        <v>0.04</v>
      </c>
      <c r="E189" s="72">
        <v>0</v>
      </c>
      <c r="F189" s="72">
        <v>22.28</v>
      </c>
      <c r="G189" s="72">
        <v>89.28</v>
      </c>
      <c r="H189" s="28">
        <v>349</v>
      </c>
      <c r="I189" s="3"/>
    </row>
    <row r="190" spans="1:9" ht="15" customHeight="1" x14ac:dyDescent="0.25">
      <c r="A190" s="100" t="s">
        <v>49</v>
      </c>
      <c r="B190" s="100"/>
      <c r="C190" s="100"/>
      <c r="D190" s="83">
        <f>SUM(D184:D189)</f>
        <v>23.47</v>
      </c>
      <c r="E190" s="83">
        <f>SUM(E184:E189)</f>
        <v>31.4</v>
      </c>
      <c r="F190" s="83">
        <f>SUM(F184:F189)</f>
        <v>98.01</v>
      </c>
      <c r="G190" s="83">
        <f>SUM(G184:G189)</f>
        <v>768.64</v>
      </c>
      <c r="H190" s="34"/>
      <c r="I190" s="3"/>
    </row>
    <row r="191" spans="1:9" ht="15" customHeight="1" x14ac:dyDescent="0.25">
      <c r="A191" s="16"/>
      <c r="B191" s="24" t="s">
        <v>8</v>
      </c>
      <c r="C191" s="16"/>
      <c r="D191" s="72"/>
      <c r="E191" s="72"/>
      <c r="F191" s="72"/>
      <c r="G191" s="72"/>
      <c r="H191" s="28"/>
      <c r="I191" s="3"/>
    </row>
    <row r="192" spans="1:9" ht="15" customHeight="1" x14ac:dyDescent="0.25">
      <c r="A192" s="12">
        <v>1</v>
      </c>
      <c r="B192" s="56" t="s">
        <v>54</v>
      </c>
      <c r="C192" s="16">
        <v>110</v>
      </c>
      <c r="D192" s="72">
        <v>5.36</v>
      </c>
      <c r="E192" s="72">
        <v>10.3</v>
      </c>
      <c r="F192" s="72">
        <v>10.9</v>
      </c>
      <c r="G192" s="73">
        <f t="shared" ref="G192:G193" si="38">(D192+F192)*4+E192*9</f>
        <v>157.74</v>
      </c>
      <c r="H192" s="28">
        <v>309</v>
      </c>
      <c r="I192" s="3"/>
    </row>
    <row r="193" spans="1:9" ht="15" customHeight="1" x14ac:dyDescent="0.25">
      <c r="A193" s="16">
        <v>4</v>
      </c>
      <c r="B193" s="19" t="s">
        <v>29</v>
      </c>
      <c r="C193" s="16">
        <v>180</v>
      </c>
      <c r="D193" s="72">
        <v>2.69</v>
      </c>
      <c r="E193" s="72">
        <v>4.96</v>
      </c>
      <c r="F193" s="72">
        <v>14.35</v>
      </c>
      <c r="G193" s="73">
        <f t="shared" si="38"/>
        <v>112.8</v>
      </c>
      <c r="H193" s="20">
        <v>394</v>
      </c>
      <c r="I193" s="3"/>
    </row>
    <row r="194" spans="1:9" ht="15" customHeight="1" x14ac:dyDescent="0.25">
      <c r="A194" s="100" t="s">
        <v>50</v>
      </c>
      <c r="B194" s="100"/>
      <c r="C194" s="100"/>
      <c r="D194" s="74">
        <f>SUM(D192:D193)</f>
        <v>8.0500000000000007</v>
      </c>
      <c r="E194" s="74">
        <f>SUM(E192:E193)</f>
        <v>15.260000000000002</v>
      </c>
      <c r="F194" s="74">
        <f>SUM(F192:F193)</f>
        <v>25.25</v>
      </c>
      <c r="G194" s="74">
        <f>SUM(G192:G193)</f>
        <v>270.54000000000002</v>
      </c>
      <c r="H194" s="34"/>
      <c r="I194" s="3"/>
    </row>
    <row r="195" spans="1:9" ht="15" customHeight="1" x14ac:dyDescent="0.25">
      <c r="A195" s="100" t="s">
        <v>51</v>
      </c>
      <c r="B195" s="100"/>
      <c r="C195" s="100"/>
      <c r="D195" s="74">
        <f>D180+D182+D190+D194</f>
        <v>44</v>
      </c>
      <c r="E195" s="74">
        <f>E180+E182+E190+E194</f>
        <v>77.599999999999994</v>
      </c>
      <c r="F195" s="74">
        <f>F180+F182+F190+F194</f>
        <v>197.99</v>
      </c>
      <c r="G195" s="74">
        <f>G180+G182+G190+G194</f>
        <v>1666.48</v>
      </c>
      <c r="H195" s="51"/>
      <c r="I195" s="3"/>
    </row>
    <row r="196" spans="1:9" ht="15" customHeight="1" x14ac:dyDescent="0.25">
      <c r="A196" s="16"/>
      <c r="B196" s="12"/>
      <c r="C196" s="16"/>
      <c r="D196" s="81"/>
      <c r="E196" s="81"/>
      <c r="F196" s="81"/>
      <c r="G196" s="81"/>
      <c r="H196" s="52"/>
      <c r="I196" s="3"/>
    </row>
    <row r="197" spans="1:9" ht="15" customHeight="1" x14ac:dyDescent="0.25">
      <c r="A197" s="11"/>
      <c r="B197" s="61"/>
      <c r="C197" s="11"/>
      <c r="D197" s="71"/>
      <c r="E197" s="71"/>
      <c r="F197" s="71"/>
      <c r="G197" s="71"/>
      <c r="H197" s="46"/>
      <c r="I197" s="3"/>
    </row>
    <row r="198" spans="1:9" ht="15" customHeight="1" x14ac:dyDescent="0.25">
      <c r="A198" s="54"/>
      <c r="B198" s="61" t="s">
        <v>19</v>
      </c>
      <c r="C198" s="11"/>
      <c r="D198" s="71"/>
      <c r="E198" s="71"/>
      <c r="F198" s="71"/>
      <c r="G198" s="71"/>
      <c r="H198" s="46"/>
      <c r="I198" s="3"/>
    </row>
    <row r="199" spans="1:9" ht="15" customHeight="1" x14ac:dyDescent="0.25">
      <c r="A199" s="12" t="s">
        <v>1</v>
      </c>
      <c r="B199" s="12"/>
      <c r="C199" s="64" t="s">
        <v>2</v>
      </c>
      <c r="D199" s="98" t="s">
        <v>24</v>
      </c>
      <c r="E199" s="98" t="s">
        <v>25</v>
      </c>
      <c r="F199" s="98" t="s">
        <v>26</v>
      </c>
      <c r="G199" s="98" t="s">
        <v>27</v>
      </c>
      <c r="H199" s="101" t="s">
        <v>35</v>
      </c>
      <c r="I199" s="3"/>
    </row>
    <row r="200" spans="1:9" ht="15" customHeight="1" x14ac:dyDescent="0.25">
      <c r="A200" s="16"/>
      <c r="B200" s="14" t="s">
        <v>0</v>
      </c>
      <c r="C200" s="48" t="s">
        <v>9</v>
      </c>
      <c r="D200" s="99"/>
      <c r="E200" s="99"/>
      <c r="F200" s="99"/>
      <c r="G200" s="99"/>
      <c r="H200" s="102"/>
      <c r="I200" s="3"/>
    </row>
    <row r="201" spans="1:9" ht="15" customHeight="1" x14ac:dyDescent="0.25">
      <c r="A201" s="16">
        <v>1</v>
      </c>
      <c r="B201" s="57" t="s">
        <v>81</v>
      </c>
      <c r="C201" s="12">
        <v>200</v>
      </c>
      <c r="D201" s="89">
        <v>10.06</v>
      </c>
      <c r="E201" s="89">
        <v>16.62</v>
      </c>
      <c r="F201" s="89">
        <v>41.26</v>
      </c>
      <c r="G201" s="88">
        <f t="shared" ref="G201" si="39">(D201+F201)*4+E201*9</f>
        <v>354.86</v>
      </c>
      <c r="H201" s="86">
        <v>177</v>
      </c>
      <c r="I201" s="3"/>
    </row>
    <row r="202" spans="1:9" ht="15" customHeight="1" x14ac:dyDescent="0.25">
      <c r="A202" s="16">
        <v>2</v>
      </c>
      <c r="B202" s="19" t="s">
        <v>4</v>
      </c>
      <c r="C202" s="16">
        <v>30</v>
      </c>
      <c r="D202" s="53">
        <v>1.84</v>
      </c>
      <c r="E202" s="53">
        <v>5.72</v>
      </c>
      <c r="F202" s="53">
        <v>10.97</v>
      </c>
      <c r="G202" s="53">
        <v>102.72</v>
      </c>
      <c r="H202" s="20">
        <v>1</v>
      </c>
      <c r="I202" s="3"/>
    </row>
    <row r="203" spans="1:9" ht="15" customHeight="1" x14ac:dyDescent="0.25">
      <c r="A203" s="16">
        <v>3</v>
      </c>
      <c r="B203" s="19" t="s">
        <v>22</v>
      </c>
      <c r="C203" s="16">
        <v>10</v>
      </c>
      <c r="D203" s="72">
        <v>0</v>
      </c>
      <c r="E203" s="72">
        <v>8.1999999999999993</v>
      </c>
      <c r="F203" s="72">
        <v>0.1</v>
      </c>
      <c r="G203" s="73">
        <f t="shared" ref="G203:G204" si="40">(D203+F203)*4+E203*9</f>
        <v>74.2</v>
      </c>
      <c r="H203" s="20">
        <v>14</v>
      </c>
      <c r="I203" s="3"/>
    </row>
    <row r="204" spans="1:9" ht="15" customHeight="1" x14ac:dyDescent="0.25">
      <c r="A204" s="16">
        <v>4</v>
      </c>
      <c r="B204" s="19" t="s">
        <v>64</v>
      </c>
      <c r="C204" s="16">
        <v>180</v>
      </c>
      <c r="D204" s="72">
        <v>2.67</v>
      </c>
      <c r="E204" s="72">
        <v>4.95</v>
      </c>
      <c r="F204" s="72">
        <v>14.31</v>
      </c>
      <c r="G204" s="73">
        <f t="shared" si="40"/>
        <v>112.47</v>
      </c>
      <c r="H204" s="20">
        <v>394</v>
      </c>
      <c r="I204" s="3"/>
    </row>
    <row r="205" spans="1:9" ht="15" customHeight="1" x14ac:dyDescent="0.25">
      <c r="A205" s="100" t="s">
        <v>48</v>
      </c>
      <c r="B205" s="100"/>
      <c r="C205" s="100"/>
      <c r="D205" s="74">
        <f>SUM(D201:D204)</f>
        <v>14.57</v>
      </c>
      <c r="E205" s="74">
        <f>SUM(E201:E204)</f>
        <v>35.49</v>
      </c>
      <c r="F205" s="74">
        <f>SUM(F201:F204)</f>
        <v>66.64</v>
      </c>
      <c r="G205" s="74">
        <f>SUM(G201:G204)</f>
        <v>644.25000000000011</v>
      </c>
      <c r="H205" s="34"/>
      <c r="I205" s="3"/>
    </row>
    <row r="206" spans="1:9" ht="15" customHeight="1" x14ac:dyDescent="0.25">
      <c r="A206" s="16"/>
      <c r="B206" s="24" t="s">
        <v>31</v>
      </c>
      <c r="C206" s="17"/>
      <c r="D206" s="53"/>
      <c r="E206" s="53"/>
      <c r="F206" s="53"/>
      <c r="G206" s="53"/>
      <c r="H206" s="20"/>
      <c r="I206" s="3"/>
    </row>
    <row r="207" spans="1:9" ht="15" customHeight="1" x14ac:dyDescent="0.25">
      <c r="A207" s="16">
        <v>1</v>
      </c>
      <c r="B207" s="25" t="s">
        <v>23</v>
      </c>
      <c r="C207" s="16">
        <v>100</v>
      </c>
      <c r="D207" s="73">
        <v>0.4</v>
      </c>
      <c r="E207" s="73">
        <v>0.4</v>
      </c>
      <c r="F207" s="73">
        <v>9.8000000000000007</v>
      </c>
      <c r="G207" s="73">
        <f>(D207+F207)*4+E207*9</f>
        <v>44.400000000000006</v>
      </c>
      <c r="H207" s="20">
        <v>360</v>
      </c>
      <c r="I207" s="3"/>
    </row>
    <row r="208" spans="1:9" ht="15" customHeight="1" x14ac:dyDescent="0.25">
      <c r="A208" s="16"/>
      <c r="B208" s="24" t="s">
        <v>3</v>
      </c>
      <c r="C208" s="48"/>
      <c r="D208" s="72"/>
      <c r="E208" s="72"/>
      <c r="F208" s="72"/>
      <c r="G208" s="72"/>
      <c r="H208" s="28"/>
      <c r="I208" s="3"/>
    </row>
    <row r="209" spans="1:9" ht="15" customHeight="1" x14ac:dyDescent="0.25">
      <c r="A209" s="16">
        <v>1</v>
      </c>
      <c r="B209" s="19" t="s">
        <v>34</v>
      </c>
      <c r="C209" s="16" t="s">
        <v>69</v>
      </c>
      <c r="D209" s="73">
        <v>1.45</v>
      </c>
      <c r="E209" s="73">
        <v>3.93</v>
      </c>
      <c r="F209" s="73">
        <v>10.199999999999999</v>
      </c>
      <c r="G209" s="73">
        <f t="shared" ref="G209" si="41">(D209+F209)*4+E209*9</f>
        <v>81.97</v>
      </c>
      <c r="H209" s="28">
        <v>82</v>
      </c>
      <c r="I209" s="3"/>
    </row>
    <row r="210" spans="1:9" ht="15" customHeight="1" x14ac:dyDescent="0.25">
      <c r="A210" s="16"/>
      <c r="B210" s="19" t="s">
        <v>30</v>
      </c>
      <c r="C210" s="16"/>
      <c r="D210" s="73">
        <v>0.21</v>
      </c>
      <c r="E210" s="73">
        <v>2.82</v>
      </c>
      <c r="F210" s="73">
        <v>0.31</v>
      </c>
      <c r="G210" s="72">
        <v>27.46</v>
      </c>
      <c r="H210" s="28"/>
      <c r="I210" s="3"/>
    </row>
    <row r="211" spans="1:9" ht="15" customHeight="1" x14ac:dyDescent="0.25">
      <c r="A211" s="16">
        <v>2</v>
      </c>
      <c r="B211" s="19" t="s">
        <v>46</v>
      </c>
      <c r="C211" s="16" t="s">
        <v>73</v>
      </c>
      <c r="D211" s="90">
        <v>8.24</v>
      </c>
      <c r="E211" s="90">
        <v>7.55</v>
      </c>
      <c r="F211" s="90">
        <v>2.0499999999999998</v>
      </c>
      <c r="G211" s="88">
        <f>(D211+F211)*4+E211*9</f>
        <v>109.11</v>
      </c>
      <c r="H211" s="28">
        <v>301</v>
      </c>
      <c r="I211" s="3"/>
    </row>
    <row r="212" spans="1:9" ht="15" customHeight="1" x14ac:dyDescent="0.25">
      <c r="A212" s="16"/>
      <c r="B212" s="19"/>
      <c r="C212" s="16"/>
      <c r="D212" s="72">
        <v>0.53</v>
      </c>
      <c r="E212" s="72">
        <v>1.69</v>
      </c>
      <c r="F212" s="72">
        <v>2.11</v>
      </c>
      <c r="G212" s="73">
        <f t="shared" ref="G212" si="42">(D212+F212)*4+E212*9</f>
        <v>25.769999999999996</v>
      </c>
      <c r="H212" s="28">
        <v>355</v>
      </c>
      <c r="I212" s="3"/>
    </row>
    <row r="213" spans="1:9" ht="15" customHeight="1" x14ac:dyDescent="0.25">
      <c r="A213" s="16">
        <v>3</v>
      </c>
      <c r="B213" s="19" t="s">
        <v>92</v>
      </c>
      <c r="C213" s="16">
        <v>130</v>
      </c>
      <c r="D213" s="72">
        <v>7.33</v>
      </c>
      <c r="E213" s="72">
        <v>8.8699999999999992</v>
      </c>
      <c r="F213" s="72">
        <v>41.48</v>
      </c>
      <c r="G213" s="73">
        <f t="shared" ref="G213" si="43">(D213+F213)*4+E213*9</f>
        <v>275.07</v>
      </c>
      <c r="H213" s="28">
        <v>309</v>
      </c>
      <c r="I213" s="3"/>
    </row>
    <row r="214" spans="1:9" ht="15" customHeight="1" x14ac:dyDescent="0.25">
      <c r="A214" s="16">
        <v>4</v>
      </c>
      <c r="B214" s="19" t="s">
        <v>78</v>
      </c>
      <c r="C214" s="31">
        <v>50</v>
      </c>
      <c r="D214" s="73">
        <v>0.98</v>
      </c>
      <c r="E214" s="73">
        <v>2.62</v>
      </c>
      <c r="F214" s="73">
        <v>4.8899999999999997</v>
      </c>
      <c r="G214" s="73">
        <f t="shared" ref="G214" si="44">(D214+F214)*4+E214*9</f>
        <v>47.06</v>
      </c>
      <c r="H214" s="28">
        <v>25</v>
      </c>
      <c r="I214" s="3"/>
    </row>
    <row r="215" spans="1:9" ht="15" customHeight="1" x14ac:dyDescent="0.25">
      <c r="A215" s="16">
        <v>5</v>
      </c>
      <c r="B215" s="19" t="s">
        <v>4</v>
      </c>
      <c r="C215" s="16">
        <v>50</v>
      </c>
      <c r="D215" s="88">
        <v>3.06</v>
      </c>
      <c r="E215" s="88">
        <v>9.5399999999999991</v>
      </c>
      <c r="F215" s="88">
        <v>18.28</v>
      </c>
      <c r="G215" s="88">
        <f t="shared" ref="G215" si="45">(D215+F215)*4+E215*9</f>
        <v>171.21999999999997</v>
      </c>
      <c r="H215" s="20">
        <v>1</v>
      </c>
      <c r="I215" s="3"/>
    </row>
    <row r="216" spans="1:9" ht="15" customHeight="1" x14ac:dyDescent="0.25">
      <c r="A216" s="16">
        <v>6</v>
      </c>
      <c r="B216" s="19" t="s">
        <v>84</v>
      </c>
      <c r="C216" s="32">
        <v>30</v>
      </c>
      <c r="D216" s="53">
        <v>2.0099999999999998</v>
      </c>
      <c r="E216" s="53">
        <v>0.21</v>
      </c>
      <c r="F216" s="53">
        <v>15.09</v>
      </c>
      <c r="G216" s="53">
        <v>70.290000000000006</v>
      </c>
      <c r="H216" s="20">
        <v>1</v>
      </c>
      <c r="I216" s="3"/>
    </row>
    <row r="217" spans="1:9" ht="15" customHeight="1" x14ac:dyDescent="0.25">
      <c r="A217" s="16">
        <v>7</v>
      </c>
      <c r="B217" s="19" t="s">
        <v>7</v>
      </c>
      <c r="C217" s="16">
        <v>180</v>
      </c>
      <c r="D217" s="72">
        <v>0.04</v>
      </c>
      <c r="E217" s="72">
        <v>0</v>
      </c>
      <c r="F217" s="72">
        <v>22.28</v>
      </c>
      <c r="G217" s="72">
        <v>89.28</v>
      </c>
      <c r="H217" s="28">
        <v>349</v>
      </c>
      <c r="I217" s="3"/>
    </row>
    <row r="218" spans="1:9" ht="15" customHeight="1" x14ac:dyDescent="0.25">
      <c r="A218" s="100" t="s">
        <v>49</v>
      </c>
      <c r="B218" s="100"/>
      <c r="C218" s="100"/>
      <c r="D218" s="83">
        <f>SUM(D209:D217)</f>
        <v>23.849999999999994</v>
      </c>
      <c r="E218" s="83">
        <f>SUM(E209:E217)</f>
        <v>37.229999999999997</v>
      </c>
      <c r="F218" s="83">
        <f>SUM(F209:F217)</f>
        <v>116.69</v>
      </c>
      <c r="G218" s="83">
        <f>SUM(G209:G217)</f>
        <v>897.23</v>
      </c>
      <c r="H218" s="34"/>
      <c r="I218" s="3"/>
    </row>
    <row r="219" spans="1:9" ht="15" customHeight="1" x14ac:dyDescent="0.25">
      <c r="A219" s="16"/>
      <c r="B219" s="24" t="s">
        <v>8</v>
      </c>
      <c r="C219" s="17"/>
      <c r="D219" s="72"/>
      <c r="E219" s="72"/>
      <c r="F219" s="72"/>
      <c r="G219" s="72"/>
      <c r="H219" s="28"/>
      <c r="I219" s="3"/>
    </row>
    <row r="220" spans="1:9" ht="15" customHeight="1" x14ac:dyDescent="0.25">
      <c r="A220" s="16">
        <v>1</v>
      </c>
      <c r="B220" s="57" t="s">
        <v>93</v>
      </c>
      <c r="C220" s="17">
        <v>130</v>
      </c>
      <c r="D220" s="97">
        <v>2.82</v>
      </c>
      <c r="E220" s="97">
        <v>7.92</v>
      </c>
      <c r="F220" s="97">
        <v>19.62</v>
      </c>
      <c r="G220" s="73">
        <f t="shared" ref="G220:G221" si="46">(D220+F220)*4+E220*9</f>
        <v>161.04000000000002</v>
      </c>
      <c r="H220" s="28">
        <v>33</v>
      </c>
      <c r="I220" s="3"/>
    </row>
    <row r="221" spans="1:9" ht="15" customHeight="1" x14ac:dyDescent="0.25">
      <c r="A221" s="16">
        <v>2</v>
      </c>
      <c r="B221" s="19" t="s">
        <v>4</v>
      </c>
      <c r="C221" s="16">
        <v>50</v>
      </c>
      <c r="D221" s="73">
        <v>3.06</v>
      </c>
      <c r="E221" s="73">
        <v>9.5399999999999991</v>
      </c>
      <c r="F221" s="73">
        <v>18.28</v>
      </c>
      <c r="G221" s="73">
        <f t="shared" si="46"/>
        <v>171.21999999999997</v>
      </c>
      <c r="H221" s="20">
        <v>1</v>
      </c>
      <c r="I221" s="3"/>
    </row>
    <row r="222" spans="1:9" ht="15" customHeight="1" x14ac:dyDescent="0.25">
      <c r="A222" s="16">
        <v>3</v>
      </c>
      <c r="B222" s="19" t="s">
        <v>6</v>
      </c>
      <c r="C222" s="16">
        <v>180</v>
      </c>
      <c r="D222" s="53">
        <v>0.18</v>
      </c>
      <c r="E222" s="53">
        <v>0</v>
      </c>
      <c r="F222" s="53">
        <v>12.6</v>
      </c>
      <c r="G222" s="53">
        <v>51.12</v>
      </c>
      <c r="H222" s="20">
        <v>376</v>
      </c>
      <c r="I222" s="3"/>
    </row>
    <row r="223" spans="1:9" ht="15" customHeight="1" x14ac:dyDescent="0.25">
      <c r="A223" s="100" t="s">
        <v>50</v>
      </c>
      <c r="B223" s="100"/>
      <c r="C223" s="100"/>
      <c r="D223" s="74">
        <f>SUM(D220:D222)</f>
        <v>6.06</v>
      </c>
      <c r="E223" s="74">
        <f>SUM(E220:E222)</f>
        <v>17.46</v>
      </c>
      <c r="F223" s="74">
        <f>SUM(F220:F222)</f>
        <v>50.500000000000007</v>
      </c>
      <c r="G223" s="74">
        <f>SUM(G220:G222)</f>
        <v>383.38</v>
      </c>
      <c r="H223" s="34"/>
      <c r="I223" s="3"/>
    </row>
    <row r="224" spans="1:9" ht="15" customHeight="1" x14ac:dyDescent="0.25">
      <c r="A224" s="100" t="s">
        <v>51</v>
      </c>
      <c r="B224" s="100"/>
      <c r="C224" s="100"/>
      <c r="D224" s="74">
        <f>D205+D207+D218+D223</f>
        <v>44.879999999999995</v>
      </c>
      <c r="E224" s="74">
        <f>E205+E207+E218+E223</f>
        <v>90.580000000000013</v>
      </c>
      <c r="F224" s="74">
        <f>F205+F207+F218+F223</f>
        <v>243.63</v>
      </c>
      <c r="G224" s="74">
        <f>G205+G207+G218+G223</f>
        <v>1969.2600000000002</v>
      </c>
      <c r="H224" s="51"/>
      <c r="I224" s="3"/>
    </row>
    <row r="225" spans="1:9" ht="15" customHeight="1" x14ac:dyDescent="0.25">
      <c r="A225" s="16"/>
      <c r="B225" s="12"/>
      <c r="C225" s="16"/>
      <c r="D225" s="81"/>
      <c r="E225" s="81"/>
      <c r="F225" s="81"/>
      <c r="G225" s="81"/>
      <c r="H225" s="52"/>
      <c r="I225" s="3"/>
    </row>
    <row r="226" spans="1:9" ht="15" customHeight="1" x14ac:dyDescent="0.25">
      <c r="A226" s="55"/>
      <c r="B226" s="65"/>
      <c r="C226" s="55"/>
      <c r="D226" s="84"/>
      <c r="E226" s="84"/>
      <c r="F226" s="84"/>
      <c r="G226" s="84"/>
      <c r="H226" s="66"/>
      <c r="I226" s="3"/>
    </row>
    <row r="227" spans="1:9" ht="15" customHeight="1" x14ac:dyDescent="0.25">
      <c r="A227" s="55"/>
      <c r="B227" s="65"/>
      <c r="C227" s="55"/>
      <c r="D227" s="84"/>
      <c r="E227" s="84"/>
      <c r="F227" s="84"/>
      <c r="G227" s="84"/>
      <c r="H227" s="66"/>
      <c r="I227" s="3"/>
    </row>
    <row r="228" spans="1:9" ht="15" customHeight="1" x14ac:dyDescent="0.25">
      <c r="A228" s="55"/>
      <c r="B228" s="65"/>
      <c r="C228" s="55"/>
      <c r="D228" s="84"/>
      <c r="E228" s="84"/>
      <c r="F228" s="84"/>
      <c r="G228" s="84"/>
      <c r="H228" s="66"/>
      <c r="I228" s="3"/>
    </row>
    <row r="229" spans="1:9" ht="15" customHeight="1" x14ac:dyDescent="0.25">
      <c r="A229" s="67"/>
      <c r="B229" s="61" t="s">
        <v>20</v>
      </c>
      <c r="C229" s="68"/>
      <c r="D229" s="85"/>
      <c r="E229" s="85"/>
      <c r="F229" s="85"/>
      <c r="G229" s="85"/>
      <c r="H229" s="60"/>
      <c r="I229" s="3"/>
    </row>
    <row r="230" spans="1:9" ht="15" customHeight="1" x14ac:dyDescent="0.25">
      <c r="A230" s="15" t="s">
        <v>1</v>
      </c>
      <c r="B230" s="12"/>
      <c r="C230" s="69" t="s">
        <v>2</v>
      </c>
      <c r="D230" s="98" t="s">
        <v>24</v>
      </c>
      <c r="E230" s="98" t="s">
        <v>25</v>
      </c>
      <c r="F230" s="98" t="s">
        <v>26</v>
      </c>
      <c r="G230" s="98" t="s">
        <v>27</v>
      </c>
      <c r="H230" s="101" t="s">
        <v>35</v>
      </c>
      <c r="I230" s="3"/>
    </row>
    <row r="231" spans="1:9" ht="15" customHeight="1" x14ac:dyDescent="0.25">
      <c r="A231" s="16"/>
      <c r="B231" s="14" t="s">
        <v>0</v>
      </c>
      <c r="C231" s="12" t="s">
        <v>9</v>
      </c>
      <c r="D231" s="99"/>
      <c r="E231" s="99"/>
      <c r="F231" s="99"/>
      <c r="G231" s="99"/>
      <c r="H231" s="102"/>
      <c r="I231" s="3"/>
    </row>
    <row r="232" spans="1:9" ht="15" customHeight="1" x14ac:dyDescent="0.25">
      <c r="A232" s="16">
        <v>1</v>
      </c>
      <c r="B232" s="19" t="s">
        <v>70</v>
      </c>
      <c r="C232" s="16">
        <v>200</v>
      </c>
      <c r="D232" s="73">
        <v>5.74</v>
      </c>
      <c r="E232" s="73">
        <v>9.1999999999999993</v>
      </c>
      <c r="F232" s="73">
        <v>18.829999999999998</v>
      </c>
      <c r="G232" s="73">
        <f>(D232+F232)*4+E232*9</f>
        <v>181.07999999999998</v>
      </c>
      <c r="H232" s="20">
        <v>93</v>
      </c>
      <c r="I232" s="3"/>
    </row>
    <row r="233" spans="1:9" ht="15" customHeight="1" x14ac:dyDescent="0.25">
      <c r="A233" s="16">
        <v>2</v>
      </c>
      <c r="B233" s="19" t="s">
        <v>10</v>
      </c>
      <c r="C233" s="16">
        <v>30</v>
      </c>
      <c r="D233" s="53">
        <v>1.84</v>
      </c>
      <c r="E233" s="53">
        <v>5.72</v>
      </c>
      <c r="F233" s="53">
        <v>10.97</v>
      </c>
      <c r="G233" s="53">
        <v>102.72</v>
      </c>
      <c r="H233" s="20">
        <v>1</v>
      </c>
      <c r="I233" s="3"/>
    </row>
    <row r="234" spans="1:9" ht="15" customHeight="1" x14ac:dyDescent="0.25">
      <c r="A234" s="16">
        <v>3</v>
      </c>
      <c r="B234" s="19" t="s">
        <v>22</v>
      </c>
      <c r="C234" s="16">
        <v>10</v>
      </c>
      <c r="D234" s="72">
        <v>0</v>
      </c>
      <c r="E234" s="72">
        <v>8.1999999999999993</v>
      </c>
      <c r="F234" s="72">
        <v>0.1</v>
      </c>
      <c r="G234" s="73">
        <f t="shared" ref="G234" si="47">(D234+F234)*4+E234*9</f>
        <v>74.2</v>
      </c>
      <c r="H234" s="20">
        <v>14</v>
      </c>
      <c r="I234" s="3"/>
    </row>
    <row r="235" spans="1:9" ht="15" customHeight="1" x14ac:dyDescent="0.25">
      <c r="A235" s="16">
        <v>3</v>
      </c>
      <c r="B235" s="19" t="s">
        <v>6</v>
      </c>
      <c r="C235" s="16">
        <v>180</v>
      </c>
      <c r="D235" s="53">
        <v>0.18</v>
      </c>
      <c r="E235" s="53">
        <v>0</v>
      </c>
      <c r="F235" s="53">
        <v>12.6</v>
      </c>
      <c r="G235" s="53">
        <v>51.12</v>
      </c>
      <c r="H235" s="20">
        <v>376</v>
      </c>
      <c r="I235" s="3"/>
    </row>
    <row r="236" spans="1:9" ht="15" customHeight="1" x14ac:dyDescent="0.25">
      <c r="A236" s="100" t="s">
        <v>48</v>
      </c>
      <c r="B236" s="100"/>
      <c r="C236" s="100"/>
      <c r="D236" s="74">
        <f>SUM(D232:D235)</f>
        <v>7.76</v>
      </c>
      <c r="E236" s="74">
        <f>SUM(E232:E235)</f>
        <v>23.119999999999997</v>
      </c>
      <c r="F236" s="74">
        <f>SUM(F232:F235)</f>
        <v>42.5</v>
      </c>
      <c r="G236" s="74">
        <f>SUM(G232:G235)</f>
        <v>409.11999999999995</v>
      </c>
      <c r="H236" s="34"/>
      <c r="I236" s="3"/>
    </row>
    <row r="237" spans="1:9" ht="15" customHeight="1" x14ac:dyDescent="0.25">
      <c r="A237" s="16"/>
      <c r="B237" s="14" t="s">
        <v>31</v>
      </c>
      <c r="C237" s="16"/>
      <c r="D237" s="53"/>
      <c r="E237" s="53"/>
      <c r="F237" s="53"/>
      <c r="G237" s="53"/>
      <c r="H237" s="20"/>
      <c r="I237" s="3"/>
    </row>
    <row r="238" spans="1:9" ht="15" customHeight="1" x14ac:dyDescent="0.25">
      <c r="A238" s="16">
        <v>1</v>
      </c>
      <c r="B238" s="25" t="s">
        <v>23</v>
      </c>
      <c r="C238" s="16">
        <v>100</v>
      </c>
      <c r="D238" s="73">
        <v>0.4</v>
      </c>
      <c r="E238" s="73">
        <v>0.4</v>
      </c>
      <c r="F238" s="73">
        <v>9.8000000000000007</v>
      </c>
      <c r="G238" s="73">
        <f>(D238+F238)*4+E238*9</f>
        <v>44.400000000000006</v>
      </c>
      <c r="H238" s="20">
        <v>360</v>
      </c>
      <c r="I238" s="3"/>
    </row>
    <row r="239" spans="1:9" ht="15" customHeight="1" x14ac:dyDescent="0.25">
      <c r="A239" s="16"/>
      <c r="B239" s="24" t="s">
        <v>3</v>
      </c>
      <c r="C239" s="12"/>
      <c r="D239" s="72"/>
      <c r="E239" s="72"/>
      <c r="F239" s="72"/>
      <c r="G239" s="72"/>
      <c r="H239" s="28"/>
      <c r="I239" s="3"/>
    </row>
    <row r="240" spans="1:9" ht="15" customHeight="1" x14ac:dyDescent="0.25">
      <c r="A240" s="16">
        <v>1</v>
      </c>
      <c r="B240" s="21" t="s">
        <v>45</v>
      </c>
      <c r="C240" s="16">
        <v>200</v>
      </c>
      <c r="D240" s="73">
        <v>2.15</v>
      </c>
      <c r="E240" s="73">
        <v>2.27</v>
      </c>
      <c r="F240" s="73">
        <v>13.71</v>
      </c>
      <c r="G240" s="73">
        <f t="shared" ref="G240:G241" si="48">(D240+F240)*4+E240*9</f>
        <v>83.87</v>
      </c>
      <c r="H240" s="20">
        <v>103</v>
      </c>
      <c r="I240" s="3"/>
    </row>
    <row r="241" spans="1:11" ht="15" customHeight="1" x14ac:dyDescent="0.25">
      <c r="A241" s="17">
        <v>2</v>
      </c>
      <c r="B241" s="57" t="s">
        <v>94</v>
      </c>
      <c r="C241" s="16" t="s">
        <v>100</v>
      </c>
      <c r="D241" s="72">
        <v>22.98</v>
      </c>
      <c r="E241" s="72">
        <v>11.35</v>
      </c>
      <c r="F241" s="72">
        <v>25.06</v>
      </c>
      <c r="G241" s="73">
        <f t="shared" si="48"/>
        <v>294.31</v>
      </c>
      <c r="H241" s="28">
        <v>298</v>
      </c>
      <c r="I241" s="3"/>
      <c r="J241" s="2"/>
      <c r="K241" s="2"/>
    </row>
    <row r="242" spans="1:11" ht="15" customHeight="1" x14ac:dyDescent="0.25">
      <c r="A242" s="17">
        <v>3</v>
      </c>
      <c r="B242" s="19" t="s">
        <v>79</v>
      </c>
      <c r="C242" s="17">
        <v>50</v>
      </c>
      <c r="D242" s="73">
        <v>1.84</v>
      </c>
      <c r="E242" s="73">
        <v>4.58</v>
      </c>
      <c r="F242" s="73">
        <v>2.16</v>
      </c>
      <c r="G242" s="73">
        <f t="shared" ref="G242" si="49">(D242+F242)*4+E242*9</f>
        <v>57.22</v>
      </c>
      <c r="H242" s="28">
        <v>7</v>
      </c>
      <c r="I242" s="3"/>
      <c r="J242" s="2"/>
      <c r="K242" s="2"/>
    </row>
    <row r="243" spans="1:11" ht="15" customHeight="1" x14ac:dyDescent="0.25">
      <c r="A243" s="16">
        <v>4</v>
      </c>
      <c r="B243" s="19" t="s">
        <v>10</v>
      </c>
      <c r="C243" s="16">
        <v>30</v>
      </c>
      <c r="D243" s="53">
        <v>1.84</v>
      </c>
      <c r="E243" s="53">
        <v>5.72</v>
      </c>
      <c r="F243" s="53">
        <v>10.97</v>
      </c>
      <c r="G243" s="53">
        <v>102.72</v>
      </c>
      <c r="H243" s="20">
        <v>1</v>
      </c>
      <c r="I243" s="3"/>
    </row>
    <row r="244" spans="1:11" ht="15" customHeight="1" x14ac:dyDescent="0.25">
      <c r="A244" s="16">
        <v>5</v>
      </c>
      <c r="B244" s="19" t="s">
        <v>84</v>
      </c>
      <c r="C244" s="32">
        <v>30</v>
      </c>
      <c r="D244" s="53">
        <v>2.0099999999999998</v>
      </c>
      <c r="E244" s="53">
        <v>0.21</v>
      </c>
      <c r="F244" s="53">
        <v>15.09</v>
      </c>
      <c r="G244" s="53">
        <v>70.290000000000006</v>
      </c>
      <c r="H244" s="20">
        <v>1</v>
      </c>
      <c r="I244" s="3"/>
    </row>
    <row r="245" spans="1:11" ht="15" customHeight="1" x14ac:dyDescent="0.25">
      <c r="A245" s="16">
        <v>6</v>
      </c>
      <c r="B245" s="19" t="s">
        <v>7</v>
      </c>
      <c r="C245" s="16">
        <v>180</v>
      </c>
      <c r="D245" s="72">
        <v>0.04</v>
      </c>
      <c r="E245" s="72">
        <v>0</v>
      </c>
      <c r="F245" s="72">
        <v>22.28</v>
      </c>
      <c r="G245" s="72">
        <v>89.28</v>
      </c>
      <c r="H245" s="28">
        <v>349</v>
      </c>
      <c r="I245" s="3"/>
    </row>
    <row r="246" spans="1:11" ht="15" customHeight="1" x14ac:dyDescent="0.25">
      <c r="A246" s="100" t="s">
        <v>49</v>
      </c>
      <c r="B246" s="100"/>
      <c r="C246" s="100"/>
      <c r="D246" s="83">
        <f>SUM(D240:D245)</f>
        <v>30.86</v>
      </c>
      <c r="E246" s="83">
        <f>SUM(E240:E245)</f>
        <v>24.13</v>
      </c>
      <c r="F246" s="83">
        <f>SUM(F240:F245)</f>
        <v>89.27</v>
      </c>
      <c r="G246" s="83">
        <f>SUM(G240:G245)</f>
        <v>697.68999999999994</v>
      </c>
      <c r="H246" s="34"/>
      <c r="I246" s="3"/>
    </row>
    <row r="247" spans="1:11" ht="15" customHeight="1" x14ac:dyDescent="0.25">
      <c r="A247" s="16"/>
      <c r="B247" s="24" t="s">
        <v>8</v>
      </c>
      <c r="C247" s="16"/>
      <c r="D247" s="72"/>
      <c r="E247" s="72"/>
      <c r="F247" s="72"/>
      <c r="G247" s="72"/>
      <c r="H247" s="28"/>
      <c r="I247" s="3"/>
    </row>
    <row r="248" spans="1:11" ht="15" customHeight="1" x14ac:dyDescent="0.25">
      <c r="A248" s="16">
        <v>1</v>
      </c>
      <c r="B248" s="57" t="s">
        <v>95</v>
      </c>
      <c r="C248" s="17">
        <v>100</v>
      </c>
      <c r="D248" s="90">
        <v>8.9</v>
      </c>
      <c r="E248" s="90">
        <v>6.3</v>
      </c>
      <c r="F248" s="90">
        <v>50.8</v>
      </c>
      <c r="G248" s="88">
        <f t="shared" ref="G248" si="50">(D248+F248)*4+E248*9</f>
        <v>295.5</v>
      </c>
      <c r="H248" s="28">
        <v>500</v>
      </c>
      <c r="I248" s="3"/>
    </row>
    <row r="249" spans="1:11" ht="15" customHeight="1" x14ac:dyDescent="0.25">
      <c r="A249" s="16">
        <v>2</v>
      </c>
      <c r="B249" s="19" t="s">
        <v>6</v>
      </c>
      <c r="C249" s="16">
        <v>180</v>
      </c>
      <c r="D249" s="53">
        <v>0.18</v>
      </c>
      <c r="E249" s="53">
        <v>0</v>
      </c>
      <c r="F249" s="53">
        <v>12.6</v>
      </c>
      <c r="G249" s="53">
        <v>51.12</v>
      </c>
      <c r="H249" s="20">
        <v>376</v>
      </c>
      <c r="I249" s="3"/>
    </row>
    <row r="250" spans="1:11" ht="15" customHeight="1" x14ac:dyDescent="0.25">
      <c r="A250" s="100" t="s">
        <v>50</v>
      </c>
      <c r="B250" s="100"/>
      <c r="C250" s="100"/>
      <c r="D250" s="74">
        <f>SUM(D248:D249)</f>
        <v>9.08</v>
      </c>
      <c r="E250" s="74">
        <f>SUM(E248:E249)</f>
        <v>6.3</v>
      </c>
      <c r="F250" s="74">
        <f>SUM(F248:F249)</f>
        <v>63.4</v>
      </c>
      <c r="G250" s="74">
        <f>SUM(G248:G249)</f>
        <v>346.62</v>
      </c>
      <c r="H250" s="34"/>
      <c r="I250" s="3"/>
    </row>
    <row r="251" spans="1:11" ht="15" customHeight="1" x14ac:dyDescent="0.25">
      <c r="A251" s="100" t="s">
        <v>51</v>
      </c>
      <c r="B251" s="100"/>
      <c r="C251" s="100"/>
      <c r="D251" s="74">
        <f>D236+D238+D246+D250</f>
        <v>48.099999999999994</v>
      </c>
      <c r="E251" s="74">
        <f>E236+E238+E246+E250</f>
        <v>53.949999999999989</v>
      </c>
      <c r="F251" s="74">
        <f>F236+F238+F246+F250</f>
        <v>204.97</v>
      </c>
      <c r="G251" s="74">
        <f>G236+G238+G246+G250</f>
        <v>1497.83</v>
      </c>
      <c r="H251" s="51"/>
      <c r="I251" s="3"/>
    </row>
    <row r="252" spans="1:11" ht="15" customHeight="1" x14ac:dyDescent="0.25">
      <c r="A252" s="16"/>
      <c r="B252" s="12"/>
      <c r="C252" s="16"/>
      <c r="D252" s="81"/>
      <c r="E252" s="81"/>
      <c r="F252" s="81"/>
      <c r="G252" s="81"/>
      <c r="H252" s="52"/>
      <c r="I252" s="3"/>
    </row>
    <row r="253" spans="1:11" ht="15" customHeight="1" x14ac:dyDescent="0.25">
      <c r="I253" s="3"/>
    </row>
    <row r="254" spans="1:11" ht="15" customHeight="1" x14ac:dyDescent="0.25">
      <c r="A254" s="54"/>
      <c r="B254" s="61" t="s">
        <v>21</v>
      </c>
      <c r="C254" s="11"/>
      <c r="D254" s="71"/>
      <c r="E254" s="71"/>
      <c r="F254" s="71"/>
      <c r="G254" s="71"/>
      <c r="I254" s="3"/>
    </row>
    <row r="255" spans="1:11" ht="15" customHeight="1" x14ac:dyDescent="0.25">
      <c r="A255" s="12" t="s">
        <v>1</v>
      </c>
      <c r="B255" s="12"/>
      <c r="C255" s="13" t="s">
        <v>2</v>
      </c>
      <c r="D255" s="98" t="s">
        <v>24</v>
      </c>
      <c r="E255" s="98" t="s">
        <v>25</v>
      </c>
      <c r="F255" s="98" t="s">
        <v>26</v>
      </c>
      <c r="G255" s="98" t="s">
        <v>27</v>
      </c>
      <c r="H255" s="101" t="s">
        <v>35</v>
      </c>
      <c r="I255" s="3"/>
    </row>
    <row r="256" spans="1:11" ht="15" customHeight="1" x14ac:dyDescent="0.25">
      <c r="A256" s="16"/>
      <c r="B256" s="14" t="s">
        <v>0</v>
      </c>
      <c r="C256" s="12" t="s">
        <v>9</v>
      </c>
      <c r="D256" s="99"/>
      <c r="E256" s="99"/>
      <c r="F256" s="99"/>
      <c r="G256" s="99"/>
      <c r="H256" s="102"/>
      <c r="I256" s="3"/>
    </row>
    <row r="257" spans="1:9" ht="15" customHeight="1" x14ac:dyDescent="0.25">
      <c r="A257" s="16">
        <v>1</v>
      </c>
      <c r="B257" s="19" t="s">
        <v>41</v>
      </c>
      <c r="C257" s="16">
        <v>200</v>
      </c>
      <c r="D257" s="89">
        <v>10.06</v>
      </c>
      <c r="E257" s="89">
        <v>16.62</v>
      </c>
      <c r="F257" s="89">
        <v>41.26</v>
      </c>
      <c r="G257" s="88">
        <f t="shared" ref="G257" si="51">(D257+F257)*4+E257*9</f>
        <v>354.86</v>
      </c>
      <c r="H257" s="28">
        <v>177</v>
      </c>
      <c r="I257" s="3"/>
    </row>
    <row r="258" spans="1:9" ht="15" customHeight="1" x14ac:dyDescent="0.25">
      <c r="A258" s="16">
        <v>2</v>
      </c>
      <c r="B258" s="19" t="s">
        <v>10</v>
      </c>
      <c r="C258" s="16">
        <v>30</v>
      </c>
      <c r="D258" s="53">
        <v>1.84</v>
      </c>
      <c r="E258" s="53">
        <v>5.72</v>
      </c>
      <c r="F258" s="53">
        <v>10.97</v>
      </c>
      <c r="G258" s="53">
        <v>102.72</v>
      </c>
      <c r="H258" s="20">
        <v>1</v>
      </c>
      <c r="I258" s="3"/>
    </row>
    <row r="259" spans="1:9" ht="15" customHeight="1" x14ac:dyDescent="0.25">
      <c r="A259" s="16">
        <v>3</v>
      </c>
      <c r="B259" s="19" t="s">
        <v>22</v>
      </c>
      <c r="C259" s="16">
        <v>10</v>
      </c>
      <c r="D259" s="72">
        <v>0</v>
      </c>
      <c r="E259" s="72">
        <v>8.1999999999999993</v>
      </c>
      <c r="F259" s="72">
        <v>0.1</v>
      </c>
      <c r="G259" s="73">
        <f t="shared" ref="G259" si="52">(D259+F259)*4+E259*9</f>
        <v>74.2</v>
      </c>
      <c r="H259" s="20">
        <v>14</v>
      </c>
      <c r="I259" s="3"/>
    </row>
    <row r="260" spans="1:9" ht="15" customHeight="1" x14ac:dyDescent="0.25">
      <c r="A260" s="16">
        <v>4</v>
      </c>
      <c r="B260" s="19" t="s">
        <v>6</v>
      </c>
      <c r="C260" s="16">
        <v>180</v>
      </c>
      <c r="D260" s="53">
        <v>0.18</v>
      </c>
      <c r="E260" s="53">
        <v>0</v>
      </c>
      <c r="F260" s="53">
        <v>12.6</v>
      </c>
      <c r="G260" s="53">
        <v>51.12</v>
      </c>
      <c r="H260" s="20">
        <v>376</v>
      </c>
      <c r="I260" s="3"/>
    </row>
    <row r="261" spans="1:9" ht="15" customHeight="1" x14ac:dyDescent="0.25">
      <c r="A261" s="100" t="s">
        <v>48</v>
      </c>
      <c r="B261" s="100"/>
      <c r="C261" s="100"/>
      <c r="D261" s="74">
        <f>SUM(D257:D260)</f>
        <v>12.08</v>
      </c>
      <c r="E261" s="74">
        <f>SUM(E257:E260)</f>
        <v>30.54</v>
      </c>
      <c r="F261" s="74">
        <f>SUM(F257:F260)</f>
        <v>64.929999999999993</v>
      </c>
      <c r="G261" s="74">
        <f>SUM(G257:G260)</f>
        <v>582.90000000000009</v>
      </c>
      <c r="H261" s="23"/>
      <c r="I261" s="3"/>
    </row>
    <row r="262" spans="1:9" ht="15" customHeight="1" x14ac:dyDescent="0.25">
      <c r="A262" s="16"/>
      <c r="B262" s="24" t="s">
        <v>31</v>
      </c>
      <c r="C262" s="63"/>
      <c r="D262" s="72"/>
      <c r="E262" s="72"/>
      <c r="F262" s="72"/>
      <c r="G262" s="72"/>
      <c r="H262" s="16"/>
      <c r="I262" s="3"/>
    </row>
    <row r="263" spans="1:9" ht="15" customHeight="1" x14ac:dyDescent="0.25">
      <c r="A263" s="16">
        <v>1</v>
      </c>
      <c r="B263" s="25" t="s">
        <v>23</v>
      </c>
      <c r="C263" s="16">
        <v>100</v>
      </c>
      <c r="D263" s="73">
        <v>0.4</v>
      </c>
      <c r="E263" s="73">
        <v>0.4</v>
      </c>
      <c r="F263" s="73">
        <v>9.8000000000000007</v>
      </c>
      <c r="G263" s="73">
        <f>(D263+F263)*4+E263*9</f>
        <v>44.400000000000006</v>
      </c>
      <c r="H263" s="20">
        <v>360</v>
      </c>
      <c r="I263" s="3"/>
    </row>
    <row r="264" spans="1:9" ht="15" customHeight="1" x14ac:dyDescent="0.25">
      <c r="A264" s="16"/>
      <c r="B264" s="24" t="s">
        <v>3</v>
      </c>
      <c r="C264" s="12"/>
      <c r="D264" s="72"/>
      <c r="E264" s="72"/>
      <c r="F264" s="72"/>
      <c r="G264" s="72"/>
      <c r="H264" s="16"/>
      <c r="I264" s="3"/>
    </row>
    <row r="265" spans="1:9" ht="15" customHeight="1" x14ac:dyDescent="0.25">
      <c r="A265" s="16">
        <v>1</v>
      </c>
      <c r="B265" s="19" t="s">
        <v>38</v>
      </c>
      <c r="C265" s="16">
        <v>250</v>
      </c>
      <c r="D265" s="73">
        <v>5.48</v>
      </c>
      <c r="E265" s="73">
        <v>5.27</v>
      </c>
      <c r="F265" s="73">
        <v>17.329999999999998</v>
      </c>
      <c r="G265" s="73">
        <f t="shared" ref="G265:G266" si="53">(D265+F265)*4+E265*9</f>
        <v>138.66999999999999</v>
      </c>
      <c r="H265" s="28">
        <v>102</v>
      </c>
      <c r="I265" s="3"/>
    </row>
    <row r="266" spans="1:9" ht="15" customHeight="1" x14ac:dyDescent="0.25">
      <c r="A266" s="16">
        <v>2</v>
      </c>
      <c r="B266" s="57" t="s">
        <v>37</v>
      </c>
      <c r="C266" s="31">
        <v>70</v>
      </c>
      <c r="D266" s="96">
        <v>11.32</v>
      </c>
      <c r="E266" s="96">
        <v>3.56</v>
      </c>
      <c r="F266" s="96">
        <v>8.98</v>
      </c>
      <c r="G266" s="96">
        <f t="shared" si="53"/>
        <v>113.24000000000001</v>
      </c>
      <c r="H266" s="16">
        <v>298</v>
      </c>
      <c r="I266" s="3"/>
    </row>
    <row r="267" spans="1:9" ht="15" customHeight="1" x14ac:dyDescent="0.25">
      <c r="A267" s="16"/>
      <c r="B267" s="19" t="s">
        <v>65</v>
      </c>
      <c r="C267" s="16">
        <v>50</v>
      </c>
      <c r="D267" s="73">
        <v>1</v>
      </c>
      <c r="E267" s="73">
        <v>0.4</v>
      </c>
      <c r="F267" s="73">
        <v>2.2999999999999998</v>
      </c>
      <c r="G267" s="73">
        <f>(D267+F267)*4+E267*9</f>
        <v>16.8</v>
      </c>
      <c r="H267" s="16">
        <v>71</v>
      </c>
      <c r="I267" s="3"/>
    </row>
    <row r="268" spans="1:9" ht="15" customHeight="1" x14ac:dyDescent="0.25">
      <c r="A268" s="16">
        <v>3</v>
      </c>
      <c r="B268" s="19" t="s">
        <v>96</v>
      </c>
      <c r="C268" s="16">
        <v>130</v>
      </c>
      <c r="D268" s="53">
        <v>2.94</v>
      </c>
      <c r="E268" s="53">
        <v>5.25</v>
      </c>
      <c r="F268" s="53">
        <v>17.78</v>
      </c>
      <c r="G268" s="73">
        <f t="shared" ref="G268" si="54">(D268+F268)*4+E268*9</f>
        <v>130.13</v>
      </c>
      <c r="H268" s="28">
        <v>321</v>
      </c>
      <c r="I268" s="3"/>
    </row>
    <row r="269" spans="1:9" ht="15" customHeight="1" x14ac:dyDescent="0.25">
      <c r="A269" s="16">
        <v>4</v>
      </c>
      <c r="B269" s="19" t="s">
        <v>10</v>
      </c>
      <c r="C269" s="16">
        <v>30</v>
      </c>
      <c r="D269" s="53">
        <v>1.84</v>
      </c>
      <c r="E269" s="53">
        <v>5.72</v>
      </c>
      <c r="F269" s="53">
        <v>10.97</v>
      </c>
      <c r="G269" s="53">
        <v>102.72</v>
      </c>
      <c r="H269" s="20">
        <v>1</v>
      </c>
      <c r="I269" s="3"/>
    </row>
    <row r="270" spans="1:9" ht="15" customHeight="1" x14ac:dyDescent="0.25">
      <c r="A270" s="16">
        <v>5</v>
      </c>
      <c r="B270" s="19" t="s">
        <v>84</v>
      </c>
      <c r="C270" s="32">
        <v>30</v>
      </c>
      <c r="D270" s="53">
        <v>2.0099999999999998</v>
      </c>
      <c r="E270" s="53">
        <v>0.21</v>
      </c>
      <c r="F270" s="53">
        <v>15.09</v>
      </c>
      <c r="G270" s="53">
        <v>70.290000000000006</v>
      </c>
      <c r="H270" s="20">
        <v>1</v>
      </c>
      <c r="I270" s="3"/>
    </row>
    <row r="271" spans="1:9" ht="15" customHeight="1" x14ac:dyDescent="0.25">
      <c r="A271" s="16">
        <v>6</v>
      </c>
      <c r="B271" s="19" t="s">
        <v>7</v>
      </c>
      <c r="C271" s="16">
        <v>180</v>
      </c>
      <c r="D271" s="72">
        <v>0.04</v>
      </c>
      <c r="E271" s="72">
        <v>0</v>
      </c>
      <c r="F271" s="72">
        <v>22.28</v>
      </c>
      <c r="G271" s="72">
        <v>89.28</v>
      </c>
      <c r="H271" s="28">
        <v>349</v>
      </c>
      <c r="I271" s="3"/>
    </row>
    <row r="272" spans="1:9" ht="15" customHeight="1" x14ac:dyDescent="0.25">
      <c r="A272" s="100" t="s">
        <v>49</v>
      </c>
      <c r="B272" s="100"/>
      <c r="C272" s="100"/>
      <c r="D272" s="83">
        <f>SUM(D265:D271)</f>
        <v>24.630000000000003</v>
      </c>
      <c r="E272" s="83">
        <f>SUM(E265:E271)</f>
        <v>20.41</v>
      </c>
      <c r="F272" s="83">
        <f>SUM(F265:F271)</f>
        <v>94.73</v>
      </c>
      <c r="G272" s="83">
        <f>SUM(G265:G271)</f>
        <v>661.12999999999988</v>
      </c>
      <c r="H272" s="34"/>
      <c r="I272" s="3"/>
    </row>
    <row r="273" spans="1:9" ht="15" customHeight="1" x14ac:dyDescent="0.25">
      <c r="A273" s="16"/>
      <c r="B273" s="24" t="s">
        <v>8</v>
      </c>
      <c r="C273" s="16"/>
      <c r="D273" s="72"/>
      <c r="E273" s="72"/>
      <c r="F273" s="72"/>
      <c r="G273" s="72"/>
      <c r="H273" s="16"/>
      <c r="I273" s="3"/>
    </row>
    <row r="274" spans="1:9" ht="15" customHeight="1" x14ac:dyDescent="0.25">
      <c r="A274" s="16">
        <v>1</v>
      </c>
      <c r="B274" s="56" t="s">
        <v>97</v>
      </c>
      <c r="C274" s="16" t="s">
        <v>101</v>
      </c>
      <c r="D274" s="94">
        <v>18.34</v>
      </c>
      <c r="E274" s="94">
        <v>13.62</v>
      </c>
      <c r="F274" s="94">
        <v>17.78</v>
      </c>
      <c r="G274" s="96">
        <f t="shared" ref="G274" si="55">(D274+F274)*4+E274*9</f>
        <v>267.06</v>
      </c>
      <c r="H274" s="16">
        <v>497</v>
      </c>
      <c r="I274" s="3"/>
    </row>
    <row r="275" spans="1:9" ht="15" customHeight="1" x14ac:dyDescent="0.25">
      <c r="A275" s="16"/>
      <c r="B275" s="19" t="s">
        <v>98</v>
      </c>
      <c r="C275" s="17"/>
      <c r="D275" s="95">
        <v>0.68</v>
      </c>
      <c r="E275" s="95">
        <v>0.83</v>
      </c>
      <c r="F275" s="95">
        <v>5.35</v>
      </c>
      <c r="G275" s="95">
        <v>31.59</v>
      </c>
      <c r="H275" s="16">
        <v>53</v>
      </c>
      <c r="I275" s="3"/>
    </row>
    <row r="276" spans="1:9" ht="15" customHeight="1" x14ac:dyDescent="0.25">
      <c r="A276" s="16">
        <v>2</v>
      </c>
      <c r="B276" s="19" t="s">
        <v>6</v>
      </c>
      <c r="C276" s="16">
        <v>180</v>
      </c>
      <c r="D276" s="94">
        <v>0.18</v>
      </c>
      <c r="E276" s="94">
        <v>0</v>
      </c>
      <c r="F276" s="94">
        <v>12.6</v>
      </c>
      <c r="G276" s="94">
        <v>51.12</v>
      </c>
      <c r="H276" s="20">
        <v>376</v>
      </c>
      <c r="I276" s="3"/>
    </row>
    <row r="277" spans="1:9" ht="15" customHeight="1" x14ac:dyDescent="0.25">
      <c r="A277" s="107" t="s">
        <v>50</v>
      </c>
      <c r="B277" s="108"/>
      <c r="C277" s="108"/>
      <c r="D277" s="74">
        <f>SUM(D274:D276)</f>
        <v>19.2</v>
      </c>
      <c r="E277" s="74">
        <f>SUM(E274:E276)</f>
        <v>14.45</v>
      </c>
      <c r="F277" s="74">
        <f>SUM(F274:F276)</f>
        <v>35.730000000000004</v>
      </c>
      <c r="G277" s="74">
        <f>SUM(G274:G276)</f>
        <v>349.77</v>
      </c>
      <c r="H277" s="22"/>
      <c r="I277" s="3"/>
    </row>
    <row r="278" spans="1:9" ht="15" customHeight="1" x14ac:dyDescent="0.25">
      <c r="A278" s="107" t="s">
        <v>51</v>
      </c>
      <c r="B278" s="108"/>
      <c r="C278" s="108"/>
      <c r="D278" s="74">
        <f>D261+D263+D272+D277</f>
        <v>56.31</v>
      </c>
      <c r="E278" s="74">
        <f>E261+E263+E272+E277</f>
        <v>65.8</v>
      </c>
      <c r="F278" s="74">
        <f>F261+F263+F272+F277</f>
        <v>205.19</v>
      </c>
      <c r="G278" s="74">
        <f>G261+G263+G272+G277</f>
        <v>1638.1999999999998</v>
      </c>
      <c r="H278" s="51"/>
      <c r="I278" s="3"/>
    </row>
    <row r="279" spans="1:9" ht="15" customHeight="1" x14ac:dyDescent="0.25">
      <c r="A279" s="16"/>
      <c r="B279" s="12"/>
      <c r="C279" s="16"/>
      <c r="D279" s="81"/>
      <c r="E279" s="81"/>
      <c r="F279" s="81"/>
      <c r="G279" s="81"/>
      <c r="H279" s="52"/>
      <c r="I279" s="5"/>
    </row>
    <row r="280" spans="1:9" ht="15" customHeight="1" x14ac:dyDescent="0.25">
      <c r="I280" s="5"/>
    </row>
  </sheetData>
  <mergeCells count="90">
    <mergeCell ref="A278:C278"/>
    <mergeCell ref="A218:C218"/>
    <mergeCell ref="A224:C224"/>
    <mergeCell ref="A246:C246"/>
    <mergeCell ref="A250:C250"/>
    <mergeCell ref="A251:C251"/>
    <mergeCell ref="A261:C261"/>
    <mergeCell ref="A272:C272"/>
    <mergeCell ref="A277:C277"/>
    <mergeCell ref="A236:C236"/>
    <mergeCell ref="A223:C223"/>
    <mergeCell ref="D5:D6"/>
    <mergeCell ref="E5:E6"/>
    <mergeCell ref="A124:C124"/>
    <mergeCell ref="E118:E119"/>
    <mergeCell ref="A11:C11"/>
    <mergeCell ref="E61:E62"/>
    <mergeCell ref="D61:D62"/>
    <mergeCell ref="A79:C79"/>
    <mergeCell ref="A67:C67"/>
    <mergeCell ref="A107:C107"/>
    <mergeCell ref="A113:C113"/>
    <mergeCell ref="A114:C114"/>
    <mergeCell ref="A38:C38"/>
    <mergeCell ref="A22:C22"/>
    <mergeCell ref="A26:C26"/>
    <mergeCell ref="A27:C27"/>
    <mergeCell ref="G118:G119"/>
    <mergeCell ref="G91:G92"/>
    <mergeCell ref="F91:F92"/>
    <mergeCell ref="D118:D119"/>
    <mergeCell ref="F118:F119"/>
    <mergeCell ref="F61:F62"/>
    <mergeCell ref="E146:E147"/>
    <mergeCell ref="F146:F147"/>
    <mergeCell ref="H5:H6"/>
    <mergeCell ref="H61:H62"/>
    <mergeCell ref="H91:H92"/>
    <mergeCell ref="H118:H119"/>
    <mergeCell ref="G146:G147"/>
    <mergeCell ref="G61:G62"/>
    <mergeCell ref="E91:E92"/>
    <mergeCell ref="G5:G6"/>
    <mergeCell ref="F5:F6"/>
    <mergeCell ref="G32:G33"/>
    <mergeCell ref="H146:H147"/>
    <mergeCell ref="H32:H33"/>
    <mergeCell ref="E32:E33"/>
    <mergeCell ref="D255:D256"/>
    <mergeCell ref="E255:E256"/>
    <mergeCell ref="F255:F256"/>
    <mergeCell ref="G255:G256"/>
    <mergeCell ref="H174:H175"/>
    <mergeCell ref="H199:H200"/>
    <mergeCell ref="H230:H231"/>
    <mergeCell ref="E230:E231"/>
    <mergeCell ref="F230:F231"/>
    <mergeCell ref="G230:G231"/>
    <mergeCell ref="G199:G200"/>
    <mergeCell ref="G174:G175"/>
    <mergeCell ref="E174:E175"/>
    <mergeCell ref="F174:F175"/>
    <mergeCell ref="E199:E200"/>
    <mergeCell ref="F199:F200"/>
    <mergeCell ref="H255:H256"/>
    <mergeCell ref="A84:C84"/>
    <mergeCell ref="A85:C85"/>
    <mergeCell ref="A97:C97"/>
    <mergeCell ref="A135:C135"/>
    <mergeCell ref="D174:D175"/>
    <mergeCell ref="D230:D231"/>
    <mergeCell ref="D91:D92"/>
    <mergeCell ref="A139:C139"/>
    <mergeCell ref="A140:C140"/>
    <mergeCell ref="A152:C152"/>
    <mergeCell ref="A163:C163"/>
    <mergeCell ref="A169:C169"/>
    <mergeCell ref="A170:C170"/>
    <mergeCell ref="A180:C180"/>
    <mergeCell ref="D146:D147"/>
    <mergeCell ref="D199:D200"/>
    <mergeCell ref="A190:C190"/>
    <mergeCell ref="A194:C194"/>
    <mergeCell ref="A195:C195"/>
    <mergeCell ref="A205:C205"/>
    <mergeCell ref="F32:F33"/>
    <mergeCell ref="A56:C56"/>
    <mergeCell ref="A55:C55"/>
    <mergeCell ref="A50:C50"/>
    <mergeCell ref="D32:D33"/>
  </mergeCells>
  <phoneticPr fontId="1" type="noConversion"/>
  <pageMargins left="0.98425196850393704" right="0.98425196850393704" top="0.98425196850393704" bottom="0.98425196850393704" header="0.51181102362204722" footer="0.51181102362204722"/>
  <pageSetup paperSize="9" orientation="landscape" verticalDpi="200" r:id="rId1"/>
  <headerFooter alignWithMargins="0"/>
  <rowBreaks count="9" manualBreakCount="9">
    <brk id="30" max="12" man="1"/>
    <brk id="59" max="12" man="1"/>
    <brk id="87" max="12" man="1"/>
    <brk id="115" max="12" man="1"/>
    <brk id="143" max="12" man="1"/>
    <brk id="171" max="12" man="1"/>
    <brk id="196" max="12" man="1"/>
    <brk id="228" max="12" man="1"/>
    <brk id="25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меню 1-2 квартал 2026</vt:lpstr>
      <vt:lpstr>Лист5</vt:lpstr>
      <vt:lpstr>'меню 1-2 квартал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2025-11-21T13:49:29Z</cp:lastPrinted>
  <dcterms:created xsi:type="dcterms:W3CDTF">2008-09-10T13:23:40Z</dcterms:created>
  <dcterms:modified xsi:type="dcterms:W3CDTF">2025-11-21T13:50:46Z</dcterms:modified>
</cp:coreProperties>
</file>