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15480" windowHeight="10992" firstSheet="1" activeTab="1"/>
  </bookViews>
  <sheets>
    <sheet name="Лист5" sheetId="1" state="hidden" r:id="rId1"/>
    <sheet name="Меню 3-4 кв 2023" sheetId="2" r:id="rId2"/>
  </sheets>
  <definedNames>
    <definedName name="_xlnm.Print_Area" localSheetId="1">'Меню 3-4 кв 2023'!$A$1:$M$193</definedName>
  </definedNames>
  <calcPr fullCalcOnLoad="1" fullPrecision="0"/>
</workbook>
</file>

<file path=xl/sharedStrings.xml><?xml version="1.0" encoding="utf-8"?>
<sst xmlns="http://schemas.openxmlformats.org/spreadsheetml/2006/main" count="417" uniqueCount="116">
  <si>
    <t>завтрак</t>
  </si>
  <si>
    <t>№ п/п</t>
  </si>
  <si>
    <t>масса порции</t>
  </si>
  <si>
    <t>обед</t>
  </si>
  <si>
    <t>картофель</t>
  </si>
  <si>
    <t>морковь</t>
  </si>
  <si>
    <t>сметана</t>
  </si>
  <si>
    <t>молоко</t>
  </si>
  <si>
    <t>яйцо</t>
  </si>
  <si>
    <t>брутто</t>
  </si>
  <si>
    <t>Чай с сахаром</t>
  </si>
  <si>
    <t>чай</t>
  </si>
  <si>
    <t>свекла</t>
  </si>
  <si>
    <t>говядина</t>
  </si>
  <si>
    <t>капуста</t>
  </si>
  <si>
    <t>хлеб</t>
  </si>
  <si>
    <t>сухофрукты</t>
  </si>
  <si>
    <t>макароны</t>
  </si>
  <si>
    <t>сыр</t>
  </si>
  <si>
    <t>Компот из сухофруктов</t>
  </si>
  <si>
    <t>масло слив</t>
  </si>
  <si>
    <t>продукты</t>
  </si>
  <si>
    <t>цена</t>
  </si>
  <si>
    <t>сумма</t>
  </si>
  <si>
    <t>г</t>
  </si>
  <si>
    <t>за кг</t>
  </si>
  <si>
    <t>рубли</t>
  </si>
  <si>
    <t>Хлеб пшеничный</t>
  </si>
  <si>
    <t>I неделя вторник</t>
  </si>
  <si>
    <t>I неделя среда</t>
  </si>
  <si>
    <t>II неделя понедельник</t>
  </si>
  <si>
    <t>II неделя вторник</t>
  </si>
  <si>
    <t>II неделя среда</t>
  </si>
  <si>
    <t>II неделя четверг</t>
  </si>
  <si>
    <t>II неделя пятница</t>
  </si>
  <si>
    <t>чай сухой</t>
  </si>
  <si>
    <t>нетто</t>
  </si>
  <si>
    <t>I неделя понедельник</t>
  </si>
  <si>
    <t>Масло сливочное</t>
  </si>
  <si>
    <t xml:space="preserve">I неделя пятница </t>
  </si>
  <si>
    <t>I неделя четверг</t>
  </si>
  <si>
    <t>Белки</t>
  </si>
  <si>
    <t>Жиры</t>
  </si>
  <si>
    <t>Углеводы</t>
  </si>
  <si>
    <t>Ккал</t>
  </si>
  <si>
    <t>Суп картофельный с</t>
  </si>
  <si>
    <t>Рагу из курицы</t>
  </si>
  <si>
    <t>курица</t>
  </si>
  <si>
    <t>вермишель</t>
  </si>
  <si>
    <t>минтай</t>
  </si>
  <si>
    <t>Сыр твердый</t>
  </si>
  <si>
    <t>макаронными изделиями</t>
  </si>
  <si>
    <t>Свекольник со сметаной</t>
  </si>
  <si>
    <t>Плов из курицы</t>
  </si>
  <si>
    <t xml:space="preserve">чай сухой </t>
  </si>
  <si>
    <t>Пюре картофельное</t>
  </si>
  <si>
    <t>Каша рисовая молочная</t>
  </si>
  <si>
    <t xml:space="preserve">Борщ из свежей капусты со </t>
  </si>
  <si>
    <t>сметаной</t>
  </si>
  <si>
    <t>Кисель из концентрата</t>
  </si>
  <si>
    <t>кисель</t>
  </si>
  <si>
    <t>изюм</t>
  </si>
  <si>
    <t>Гуляш из говядины</t>
  </si>
  <si>
    <t>Суп картофельный с рисом</t>
  </si>
  <si>
    <t>Рассольник "Ленинградский"</t>
  </si>
  <si>
    <t>Макароны отварные с сыром</t>
  </si>
  <si>
    <t>крупа гречневая</t>
  </si>
  <si>
    <t>Рыба тушенная с овощами</t>
  </si>
  <si>
    <t>250/10</t>
  </si>
  <si>
    <t>Каша гречневая гарнир</t>
  </si>
  <si>
    <t>Запеканка рисовая с творогом</t>
  </si>
  <si>
    <t xml:space="preserve">крупа рисовая </t>
  </si>
  <si>
    <t>с молоком сгущенным</t>
  </si>
  <si>
    <t>Картофель тушенный</t>
  </si>
  <si>
    <t>Птица тушеная с соусом</t>
  </si>
  <si>
    <t>куры</t>
  </si>
  <si>
    <t>Каша манная молочная</t>
  </si>
  <si>
    <t>крупа манная</t>
  </si>
  <si>
    <t>сок</t>
  </si>
  <si>
    <t>Сок фруктовый</t>
  </si>
  <si>
    <t>Каша пшенная гарнир</t>
  </si>
  <si>
    <t>пшено</t>
  </si>
  <si>
    <t>Омлет натуральный</t>
  </si>
  <si>
    <t>Суп картофельный с горохом</t>
  </si>
  <si>
    <t xml:space="preserve">Суп картофельный с </t>
  </si>
  <si>
    <t>Икра кабачковая</t>
  </si>
  <si>
    <t>№ Рецептуры</t>
  </si>
  <si>
    <t>Суп картофельный с клецками</t>
  </si>
  <si>
    <t>Котлета из говядины с соусом</t>
  </si>
  <si>
    <t>Тефтели мясные с соусом</t>
  </si>
  <si>
    <t xml:space="preserve">говядина </t>
  </si>
  <si>
    <t>Прохладненского муниципального района" Бачурина А.В.</t>
  </si>
  <si>
    <t>Какао с молоком</t>
  </si>
  <si>
    <t>какао</t>
  </si>
  <si>
    <t>3-4 квартал школы 2021 г</t>
  </si>
  <si>
    <t>200/20</t>
  </si>
  <si>
    <t>сыр твердый</t>
  </si>
  <si>
    <t>рыба</t>
  </si>
  <si>
    <t>Котлеты рыбные "Любительские"</t>
  </si>
  <si>
    <t>с соусом</t>
  </si>
  <si>
    <t>Жаркое по -домашнему</t>
  </si>
  <si>
    <t>Омлет с сыром</t>
  </si>
  <si>
    <t>Каша молочная пшеничная</t>
  </si>
  <si>
    <t>икра кабачковая</t>
  </si>
  <si>
    <t>100/50</t>
  </si>
  <si>
    <t>Овощи свежие в нарезке</t>
  </si>
  <si>
    <t>Салат из капусты с зеленым горошком</t>
  </si>
  <si>
    <t>250/30</t>
  </si>
  <si>
    <t>Салат из свежих помидоров и огурцов</t>
  </si>
  <si>
    <t>Салат из помидоров и огурцов</t>
  </si>
  <si>
    <t>Салат из помидоров с перцем болгарским</t>
  </si>
  <si>
    <t>Макароны отварные гарнир</t>
  </si>
  <si>
    <t>Кака с молоком</t>
  </si>
  <si>
    <t>Каша гречневая с соусом</t>
  </si>
  <si>
    <t>200/50</t>
  </si>
  <si>
    <t>Составил специалист  МКУ "Управление образования местной администрации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</si>
</sst>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  <numFmt numFmtId="175" formatCode="0.0000"/>
    <numFmt numFmtId="176" formatCode="0.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sz val="11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9" fontId="3" fillId="0" borderId="0" xfId="57" applyFont="1" applyAlignment="1">
      <alignment/>
    </xf>
    <xf numFmtId="0" fontId="2" fillId="0" borderId="0" xfId="0" applyFont="1" applyAlignment="1">
      <alignment/>
    </xf>
    <xf numFmtId="2" fontId="4" fillId="0" borderId="0" xfId="0" applyNumberFormat="1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5" fillId="34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1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0" xfId="52" applyFont="1" applyBorder="1" applyAlignment="1">
      <alignment horizontal="center" vertical="top" wrapText="1"/>
      <protection/>
    </xf>
    <xf numFmtId="2" fontId="7" fillId="35" borderId="11" xfId="0" applyNumberFormat="1" applyFont="1" applyFill="1" applyBorder="1" applyAlignment="1">
      <alignment horizontal="center"/>
    </xf>
    <xf numFmtId="2" fontId="7" fillId="35" borderId="10" xfId="0" applyNumberFormat="1" applyFont="1" applyFill="1" applyBorder="1" applyAlignment="1">
      <alignment horizontal="center"/>
    </xf>
    <xf numFmtId="1" fontId="7" fillId="35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2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left"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2" fontId="5" fillId="0" borderId="14" xfId="0" applyNumberFormat="1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15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left" wrapText="1"/>
    </xf>
    <xf numFmtId="0" fontId="5" fillId="0" borderId="10" xfId="0" applyFont="1" applyFill="1" applyBorder="1" applyAlignment="1">
      <alignment/>
    </xf>
    <xf numFmtId="0" fontId="5" fillId="0" borderId="14" xfId="0" applyFont="1" applyBorder="1" applyAlignment="1">
      <alignment vertical="center"/>
    </xf>
    <xf numFmtId="1" fontId="5" fillId="0" borderId="14" xfId="0" applyNumberFormat="1" applyFont="1" applyBorder="1" applyAlignment="1">
      <alignment vertical="center"/>
    </xf>
    <xf numFmtId="2" fontId="5" fillId="33" borderId="14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5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5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2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6" sqref="E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196"/>
  <sheetViews>
    <sheetView tabSelected="1" view="pageBreakPreview" zoomScale="60" zoomScaleNormal="90" workbookViewId="0" topLeftCell="A171">
      <selection activeCell="B207" sqref="B207"/>
    </sheetView>
  </sheetViews>
  <sheetFormatPr defaultColWidth="9.125" defaultRowHeight="12.75"/>
  <cols>
    <col min="1" max="1" width="5.50390625" style="17" customWidth="1"/>
    <col min="2" max="2" width="44.25390625" style="17" customWidth="1"/>
    <col min="3" max="3" width="13.375" style="17" customWidth="1"/>
    <col min="4" max="4" width="19.625" style="17" hidden="1" customWidth="1"/>
    <col min="5" max="6" width="10.50390625" style="17" hidden="1" customWidth="1"/>
    <col min="7" max="7" width="10.625" style="17" hidden="1" customWidth="1"/>
    <col min="8" max="8" width="12.125" style="17" hidden="1" customWidth="1"/>
    <col min="9" max="9" width="17.25390625" style="17" customWidth="1"/>
    <col min="10" max="10" width="13.75390625" style="17" customWidth="1"/>
    <col min="11" max="11" width="15.50390625" style="17" customWidth="1"/>
    <col min="12" max="12" width="16.50390625" style="17" customWidth="1"/>
    <col min="13" max="13" width="15.125" style="20" customWidth="1"/>
    <col min="14" max="14" width="10.375" style="9" customWidth="1"/>
    <col min="15" max="15" width="9.125" style="1" customWidth="1"/>
    <col min="16" max="16" width="13.375" style="1" customWidth="1"/>
    <col min="17" max="16384" width="9.125" style="1" customWidth="1"/>
  </cols>
  <sheetData>
    <row r="1" spans="2:5" ht="15">
      <c r="B1" s="18"/>
      <c r="C1" s="14"/>
      <c r="D1" s="14"/>
      <c r="E1" s="19"/>
    </row>
    <row r="2" spans="2:6" ht="15">
      <c r="B2" s="21"/>
      <c r="C2" s="19"/>
      <c r="D2" s="15" t="s">
        <v>94</v>
      </c>
      <c r="E2" s="22"/>
      <c r="F2" s="23"/>
    </row>
    <row r="3" spans="1:13" ht="15">
      <c r="A3" s="24"/>
      <c r="B3" s="25" t="s">
        <v>37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6"/>
    </row>
    <row r="4" spans="1:13" ht="30.75">
      <c r="A4" s="27" t="s">
        <v>1</v>
      </c>
      <c r="B4" s="27"/>
      <c r="C4" s="27" t="s">
        <v>2</v>
      </c>
      <c r="D4" s="28" t="s">
        <v>21</v>
      </c>
      <c r="E4" s="29" t="s">
        <v>9</v>
      </c>
      <c r="F4" s="29" t="s">
        <v>36</v>
      </c>
      <c r="G4" s="29" t="s">
        <v>22</v>
      </c>
      <c r="H4" s="29" t="s">
        <v>23</v>
      </c>
      <c r="I4" s="29" t="s">
        <v>41</v>
      </c>
      <c r="J4" s="29" t="s">
        <v>42</v>
      </c>
      <c r="K4" s="29" t="s">
        <v>43</v>
      </c>
      <c r="L4" s="29" t="s">
        <v>44</v>
      </c>
      <c r="M4" s="30" t="s">
        <v>86</v>
      </c>
    </row>
    <row r="5" spans="1:13" ht="15">
      <c r="A5" s="27"/>
      <c r="B5" s="31" t="s">
        <v>0</v>
      </c>
      <c r="C5" s="32" t="s">
        <v>24</v>
      </c>
      <c r="D5" s="27"/>
      <c r="E5" s="32" t="s">
        <v>24</v>
      </c>
      <c r="F5" s="32" t="s">
        <v>24</v>
      </c>
      <c r="G5" s="32" t="s">
        <v>25</v>
      </c>
      <c r="H5" s="32" t="s">
        <v>26</v>
      </c>
      <c r="I5" s="32"/>
      <c r="J5" s="32"/>
      <c r="K5" s="32"/>
      <c r="L5" s="32"/>
      <c r="M5" s="33"/>
    </row>
    <row r="6" spans="1:14" ht="15">
      <c r="A6" s="32">
        <v>1</v>
      </c>
      <c r="B6" s="39" t="s">
        <v>76</v>
      </c>
      <c r="C6" s="69">
        <v>260</v>
      </c>
      <c r="D6" s="27" t="s">
        <v>77</v>
      </c>
      <c r="E6" s="27">
        <v>25</v>
      </c>
      <c r="F6" s="27">
        <v>25</v>
      </c>
      <c r="G6" s="70" t="e">
        <f>#REF!</f>
        <v>#REF!</v>
      </c>
      <c r="H6" s="70" t="e">
        <f>E6*G6/1000</f>
        <v>#REF!</v>
      </c>
      <c r="I6" s="70">
        <v>7.5</v>
      </c>
      <c r="J6" s="70">
        <v>10.25</v>
      </c>
      <c r="K6" s="70">
        <v>36.63</v>
      </c>
      <c r="L6" s="70">
        <v>268.77</v>
      </c>
      <c r="M6" s="71">
        <v>411</v>
      </c>
      <c r="N6" s="10"/>
    </row>
    <row r="7" spans="1:14" ht="15" customHeight="1">
      <c r="A7" s="32">
        <v>2</v>
      </c>
      <c r="B7" s="39" t="s">
        <v>27</v>
      </c>
      <c r="C7" s="32">
        <v>60</v>
      </c>
      <c r="D7" s="27" t="s">
        <v>15</v>
      </c>
      <c r="E7" s="32">
        <v>45</v>
      </c>
      <c r="F7" s="32">
        <v>50</v>
      </c>
      <c r="G7" s="32" t="e">
        <f>#REF!</f>
        <v>#REF!</v>
      </c>
      <c r="H7" s="13" t="e">
        <f>E7*G7/1000</f>
        <v>#REF!</v>
      </c>
      <c r="I7" s="12">
        <v>3.67</v>
      </c>
      <c r="J7" s="12">
        <v>11.45</v>
      </c>
      <c r="K7" s="12">
        <v>21.93</v>
      </c>
      <c r="L7" s="12">
        <f>(I7+K7)*4+J7*9</f>
        <v>205.45</v>
      </c>
      <c r="M7" s="33">
        <v>1</v>
      </c>
      <c r="N7" s="10"/>
    </row>
    <row r="8" spans="1:14" ht="15" customHeight="1">
      <c r="A8" s="32">
        <v>3</v>
      </c>
      <c r="B8" s="39" t="s">
        <v>50</v>
      </c>
      <c r="C8" s="69">
        <v>20</v>
      </c>
      <c r="D8" s="27" t="s">
        <v>96</v>
      </c>
      <c r="E8" s="27">
        <v>10</v>
      </c>
      <c r="F8" s="27">
        <v>10</v>
      </c>
      <c r="G8" s="27" t="e">
        <f>#REF!</f>
        <v>#REF!</v>
      </c>
      <c r="H8" s="70" t="e">
        <f>E8*G8/1000</f>
        <v>#REF!</v>
      </c>
      <c r="I8" s="12">
        <v>3.48</v>
      </c>
      <c r="J8" s="12">
        <v>4.43</v>
      </c>
      <c r="K8" s="12">
        <v>0</v>
      </c>
      <c r="L8" s="12">
        <f>(I8+K8)*4+J8*9</f>
        <v>53.79</v>
      </c>
      <c r="M8" s="71">
        <v>15</v>
      </c>
      <c r="N8" s="10"/>
    </row>
    <row r="9" spans="1:14" ht="15" customHeight="1">
      <c r="A9" s="32">
        <v>4</v>
      </c>
      <c r="B9" s="39" t="s">
        <v>38</v>
      </c>
      <c r="C9" s="69">
        <v>20</v>
      </c>
      <c r="D9" s="27"/>
      <c r="E9" s="27"/>
      <c r="F9" s="27"/>
      <c r="G9" s="27"/>
      <c r="H9" s="70"/>
      <c r="I9" s="11">
        <v>0</v>
      </c>
      <c r="J9" s="11">
        <v>16.4</v>
      </c>
      <c r="K9" s="11">
        <v>0.2</v>
      </c>
      <c r="L9" s="12">
        <f>(I9+K9)*4+J9*9</f>
        <v>148.4</v>
      </c>
      <c r="M9" s="71">
        <v>14</v>
      </c>
      <c r="N9" s="10"/>
    </row>
    <row r="10" spans="1:14" ht="15" customHeight="1">
      <c r="A10" s="32">
        <v>5</v>
      </c>
      <c r="B10" s="39" t="s">
        <v>10</v>
      </c>
      <c r="C10" s="32">
        <v>200</v>
      </c>
      <c r="D10" s="27" t="s">
        <v>54</v>
      </c>
      <c r="E10" s="53">
        <v>1</v>
      </c>
      <c r="F10" s="53">
        <v>1</v>
      </c>
      <c r="G10" s="53" t="e">
        <f>#REF!</f>
        <v>#REF!</v>
      </c>
      <c r="H10" s="13" t="e">
        <f>E10*G10/1000</f>
        <v>#REF!</v>
      </c>
      <c r="I10" s="52">
        <v>0.2</v>
      </c>
      <c r="J10" s="52">
        <v>0</v>
      </c>
      <c r="K10" s="52">
        <v>14</v>
      </c>
      <c r="L10" s="52">
        <v>56.8</v>
      </c>
      <c r="M10" s="33">
        <v>376</v>
      </c>
      <c r="N10" s="10"/>
    </row>
    <row r="11" spans="1:14" ht="15" customHeight="1">
      <c r="A11" s="37"/>
      <c r="B11" s="39"/>
      <c r="C11" s="41"/>
      <c r="D11" s="42"/>
      <c r="E11" s="42"/>
      <c r="F11" s="42"/>
      <c r="G11" s="32"/>
      <c r="H11" s="43" t="e">
        <f>SUM(H6:H10)</f>
        <v>#REF!</v>
      </c>
      <c r="I11" s="44">
        <f>SUM(I5:I10)</f>
        <v>14.85</v>
      </c>
      <c r="J11" s="44">
        <f>SUM(J5:J10)</f>
        <v>42.53</v>
      </c>
      <c r="K11" s="44">
        <f>SUM(K5:K10)</f>
        <v>72.76</v>
      </c>
      <c r="L11" s="44">
        <f>SUM(L5:L10)</f>
        <v>733.21</v>
      </c>
      <c r="M11" s="45"/>
      <c r="N11" s="10"/>
    </row>
    <row r="12" spans="1:14" ht="15" customHeight="1">
      <c r="A12" s="32"/>
      <c r="B12" s="46" t="s">
        <v>3</v>
      </c>
      <c r="C12" s="27"/>
      <c r="D12" s="27"/>
      <c r="E12" s="32"/>
      <c r="F12" s="32"/>
      <c r="G12" s="32"/>
      <c r="H12" s="47"/>
      <c r="I12" s="13"/>
      <c r="J12" s="13"/>
      <c r="K12" s="13"/>
      <c r="L12" s="13"/>
      <c r="M12" s="33"/>
      <c r="N12" s="10"/>
    </row>
    <row r="13" spans="1:14" ht="15">
      <c r="A13" s="32">
        <v>1</v>
      </c>
      <c r="B13" s="48" t="s">
        <v>52</v>
      </c>
      <c r="C13" s="32" t="s">
        <v>68</v>
      </c>
      <c r="D13" s="27" t="s">
        <v>12</v>
      </c>
      <c r="E13" s="32">
        <v>82</v>
      </c>
      <c r="F13" s="32">
        <v>65</v>
      </c>
      <c r="G13" s="32" t="e">
        <f>#REF!</f>
        <v>#REF!</v>
      </c>
      <c r="H13" s="13" t="e">
        <f>E13*G13/1000</f>
        <v>#REF!</v>
      </c>
      <c r="I13" s="13">
        <v>2.04</v>
      </c>
      <c r="J13" s="13">
        <v>5</v>
      </c>
      <c r="K13" s="13">
        <v>14.1</v>
      </c>
      <c r="L13" s="13">
        <v>109.56</v>
      </c>
      <c r="M13" s="33">
        <v>58</v>
      </c>
      <c r="N13" s="10"/>
    </row>
    <row r="14" spans="1:14" ht="15">
      <c r="A14" s="41">
        <v>2</v>
      </c>
      <c r="B14" s="49" t="s">
        <v>46</v>
      </c>
      <c r="C14" s="50">
        <v>280</v>
      </c>
      <c r="D14" s="50" t="s">
        <v>47</v>
      </c>
      <c r="E14" s="50">
        <v>79</v>
      </c>
      <c r="F14" s="50">
        <v>70</v>
      </c>
      <c r="G14" s="51" t="e">
        <f>#REF!</f>
        <v>#REF!</v>
      </c>
      <c r="H14" s="13" t="e">
        <f>G14*E14/1000</f>
        <v>#REF!</v>
      </c>
      <c r="I14" s="52">
        <v>19.27</v>
      </c>
      <c r="J14" s="52">
        <v>28</v>
      </c>
      <c r="K14" s="52">
        <v>28.07</v>
      </c>
      <c r="L14" s="12">
        <f>(I14+K14)*4+J14*9</f>
        <v>441.36</v>
      </c>
      <c r="M14" s="33">
        <v>56</v>
      </c>
      <c r="N14" s="10"/>
    </row>
    <row r="15" spans="1:14" ht="15">
      <c r="A15" s="41">
        <v>3</v>
      </c>
      <c r="B15" s="16" t="s">
        <v>108</v>
      </c>
      <c r="C15" s="35">
        <v>100</v>
      </c>
      <c r="D15" s="35"/>
      <c r="E15" s="36"/>
      <c r="F15" s="36"/>
      <c r="G15" s="36"/>
      <c r="H15" s="13"/>
      <c r="I15" s="12">
        <v>1.08</v>
      </c>
      <c r="J15" s="12">
        <v>6.16</v>
      </c>
      <c r="K15" s="12">
        <v>3.46</v>
      </c>
      <c r="L15" s="12">
        <f>(I15+K15)*4+J15*9</f>
        <v>73.6</v>
      </c>
      <c r="M15" s="33">
        <v>15</v>
      </c>
      <c r="N15" s="10"/>
    </row>
    <row r="16" spans="1:14" ht="15">
      <c r="A16" s="32">
        <v>4</v>
      </c>
      <c r="B16" s="39" t="s">
        <v>27</v>
      </c>
      <c r="C16" s="32">
        <v>60</v>
      </c>
      <c r="D16" s="27" t="s">
        <v>15</v>
      </c>
      <c r="E16" s="32">
        <v>45</v>
      </c>
      <c r="F16" s="32">
        <v>50</v>
      </c>
      <c r="G16" s="32" t="e">
        <f>#REF!</f>
        <v>#REF!</v>
      </c>
      <c r="H16" s="13" t="e">
        <f>E16*G16/1000</f>
        <v>#REF!</v>
      </c>
      <c r="I16" s="12">
        <v>3.67</v>
      </c>
      <c r="J16" s="12">
        <v>11.45</v>
      </c>
      <c r="K16" s="12">
        <v>21.93</v>
      </c>
      <c r="L16" s="12">
        <f>(I16+K16)*4+J16*9</f>
        <v>205.45</v>
      </c>
      <c r="M16" s="33">
        <v>1</v>
      </c>
      <c r="N16" s="10"/>
    </row>
    <row r="17" spans="1:14" ht="15">
      <c r="A17" s="32">
        <v>5</v>
      </c>
      <c r="B17" s="39" t="s">
        <v>19</v>
      </c>
      <c r="C17" s="32">
        <v>200</v>
      </c>
      <c r="D17" s="32" t="s">
        <v>16</v>
      </c>
      <c r="E17" s="53">
        <v>15</v>
      </c>
      <c r="F17" s="53">
        <v>15</v>
      </c>
      <c r="G17" s="32" t="e">
        <f>#REF!</f>
        <v>#REF!</v>
      </c>
      <c r="H17" s="13" t="e">
        <f>E17*G17/1000</f>
        <v>#REF!</v>
      </c>
      <c r="I17" s="13">
        <v>0.04</v>
      </c>
      <c r="J17" s="13">
        <v>0</v>
      </c>
      <c r="K17" s="13">
        <v>24.76</v>
      </c>
      <c r="L17" s="13">
        <v>99.2</v>
      </c>
      <c r="M17" s="33">
        <v>349</v>
      </c>
      <c r="N17" s="10"/>
    </row>
    <row r="18" spans="1:14" ht="15">
      <c r="A18" s="99"/>
      <c r="B18" s="99"/>
      <c r="C18" s="99"/>
      <c r="D18" s="99"/>
      <c r="E18" s="99"/>
      <c r="F18" s="99"/>
      <c r="G18" s="99"/>
      <c r="H18" s="44" t="e">
        <f>SUM(H13:H17)</f>
        <v>#REF!</v>
      </c>
      <c r="I18" s="44">
        <f>SUM(I13:I17)</f>
        <v>26.1</v>
      </c>
      <c r="J18" s="44">
        <f>SUM(J13:J17)</f>
        <v>50.61</v>
      </c>
      <c r="K18" s="44">
        <f>SUM(K13:K17)</f>
        <v>92.32</v>
      </c>
      <c r="L18" s="44">
        <f>SUM(L13:L17)</f>
        <v>929.17</v>
      </c>
      <c r="M18" s="45"/>
      <c r="N18" s="10"/>
    </row>
    <row r="19" spans="1:14" s="7" customFormat="1" ht="15">
      <c r="A19" s="54"/>
      <c r="B19" s="55"/>
      <c r="C19" s="54"/>
      <c r="D19" s="56"/>
      <c r="E19" s="54"/>
      <c r="F19" s="54"/>
      <c r="G19" s="54"/>
      <c r="H19" s="57"/>
      <c r="I19" s="57"/>
      <c r="J19" s="57"/>
      <c r="K19" s="57"/>
      <c r="L19" s="57"/>
      <c r="M19" s="58"/>
      <c r="N19" s="10"/>
    </row>
    <row r="20" spans="1:14" s="7" customFormat="1" ht="15">
      <c r="A20" s="59"/>
      <c r="B20" s="60"/>
      <c r="C20" s="24"/>
      <c r="D20" s="24"/>
      <c r="E20" s="54"/>
      <c r="F20" s="54"/>
      <c r="G20" s="54"/>
      <c r="H20" s="61"/>
      <c r="I20" s="62"/>
      <c r="J20" s="62"/>
      <c r="K20" s="62"/>
      <c r="L20" s="63"/>
      <c r="M20" s="58"/>
      <c r="N20" s="10"/>
    </row>
    <row r="21" spans="1:14" s="7" customFormat="1" ht="15">
      <c r="A21" s="59"/>
      <c r="B21" s="60"/>
      <c r="C21" s="24"/>
      <c r="D21" s="24"/>
      <c r="E21" s="54"/>
      <c r="F21" s="54"/>
      <c r="G21" s="54"/>
      <c r="H21" s="61"/>
      <c r="I21" s="63"/>
      <c r="J21" s="63"/>
      <c r="K21" s="63"/>
      <c r="L21" s="63"/>
      <c r="M21" s="58"/>
      <c r="N21" s="10"/>
    </row>
    <row r="22" spans="1:14" s="7" customFormat="1" ht="15">
      <c r="A22" s="54"/>
      <c r="B22" s="64"/>
      <c r="C22" s="54"/>
      <c r="D22" s="56"/>
      <c r="E22" s="54"/>
      <c r="F22" s="54"/>
      <c r="G22" s="54"/>
      <c r="H22" s="57"/>
      <c r="I22" s="57"/>
      <c r="J22" s="57"/>
      <c r="K22" s="57"/>
      <c r="L22" s="57"/>
      <c r="M22" s="58"/>
      <c r="N22" s="10"/>
    </row>
    <row r="23" spans="1:14" s="7" customFormat="1" ht="15">
      <c r="A23" s="24"/>
      <c r="B23" s="55" t="s">
        <v>28</v>
      </c>
      <c r="C23" s="65"/>
      <c r="D23" s="65"/>
      <c r="E23" s="17"/>
      <c r="F23" s="17"/>
      <c r="G23" s="17"/>
      <c r="H23" s="17"/>
      <c r="I23" s="17"/>
      <c r="J23" s="17"/>
      <c r="K23" s="17"/>
      <c r="L23" s="17"/>
      <c r="M23" s="20"/>
      <c r="N23" s="10"/>
    </row>
    <row r="24" spans="1:14" ht="15.75" customHeight="1">
      <c r="A24" s="27" t="s">
        <v>1</v>
      </c>
      <c r="B24" s="27"/>
      <c r="C24" s="27" t="s">
        <v>2</v>
      </c>
      <c r="D24" s="28" t="s">
        <v>21</v>
      </c>
      <c r="E24" s="29" t="s">
        <v>9</v>
      </c>
      <c r="F24" s="29" t="s">
        <v>36</v>
      </c>
      <c r="G24" s="29" t="s">
        <v>22</v>
      </c>
      <c r="H24" s="29" t="s">
        <v>23</v>
      </c>
      <c r="I24" s="29" t="s">
        <v>41</v>
      </c>
      <c r="J24" s="29" t="s">
        <v>42</v>
      </c>
      <c r="K24" s="29" t="s">
        <v>43</v>
      </c>
      <c r="L24" s="29" t="s">
        <v>44</v>
      </c>
      <c r="M24" s="30" t="s">
        <v>86</v>
      </c>
      <c r="N24" s="10"/>
    </row>
    <row r="25" spans="1:14" ht="15.75" customHeight="1">
      <c r="A25" s="32"/>
      <c r="B25" s="66" t="s">
        <v>0</v>
      </c>
      <c r="C25" s="67" t="s">
        <v>24</v>
      </c>
      <c r="D25" s="67"/>
      <c r="E25" s="68" t="s">
        <v>24</v>
      </c>
      <c r="F25" s="68" t="s">
        <v>24</v>
      </c>
      <c r="G25" s="32" t="s">
        <v>25</v>
      </c>
      <c r="H25" s="32" t="s">
        <v>26</v>
      </c>
      <c r="I25" s="32"/>
      <c r="J25" s="32"/>
      <c r="K25" s="32"/>
      <c r="L25" s="32"/>
      <c r="M25" s="33"/>
      <c r="N25" s="10"/>
    </row>
    <row r="26" spans="1:14" ht="15.75" customHeight="1">
      <c r="A26" s="41">
        <v>1</v>
      </c>
      <c r="B26" s="77" t="s">
        <v>73</v>
      </c>
      <c r="C26" s="32">
        <v>200</v>
      </c>
      <c r="D26" s="32" t="s">
        <v>4</v>
      </c>
      <c r="E26" s="32">
        <v>121</v>
      </c>
      <c r="F26" s="32">
        <v>84</v>
      </c>
      <c r="G26" s="32" t="e">
        <f>#REF!</f>
        <v>#REF!</v>
      </c>
      <c r="H26" s="13" t="e">
        <f>G26*E26/1000</f>
        <v>#REF!</v>
      </c>
      <c r="I26" s="11">
        <v>4.34</v>
      </c>
      <c r="J26" s="11">
        <v>13.08</v>
      </c>
      <c r="K26" s="11">
        <v>30.18</v>
      </c>
      <c r="L26" s="12">
        <f>(I26+K26)*4+J26*9</f>
        <v>255.8</v>
      </c>
      <c r="M26" s="33">
        <v>33</v>
      </c>
      <c r="N26" s="10"/>
    </row>
    <row r="27" spans="1:14" s="8" customFormat="1" ht="15.75" customHeight="1">
      <c r="A27" s="41">
        <v>2</v>
      </c>
      <c r="B27" s="87" t="s">
        <v>106</v>
      </c>
      <c r="C27" s="81">
        <v>100</v>
      </c>
      <c r="D27" s="12">
        <v>3.67</v>
      </c>
      <c r="E27" s="12">
        <v>9.17</v>
      </c>
      <c r="F27" s="12">
        <v>4.33</v>
      </c>
      <c r="G27" s="12">
        <f>(D27+F27)*4+E27*9</f>
        <v>114.53</v>
      </c>
      <c r="H27" s="16" t="s">
        <v>106</v>
      </c>
      <c r="I27" s="12">
        <v>3.67</v>
      </c>
      <c r="J27" s="12">
        <v>9.17</v>
      </c>
      <c r="K27" s="12">
        <v>4.33</v>
      </c>
      <c r="L27" s="12">
        <f>(I27+K27)*4+J27*9</f>
        <v>114.53</v>
      </c>
      <c r="M27" s="33">
        <v>7</v>
      </c>
      <c r="N27" s="10"/>
    </row>
    <row r="28" spans="1:14" ht="15.75" customHeight="1">
      <c r="A28" s="41">
        <v>3</v>
      </c>
      <c r="B28" s="77" t="s">
        <v>27</v>
      </c>
      <c r="C28" s="32">
        <v>60</v>
      </c>
      <c r="D28" s="27" t="s">
        <v>15</v>
      </c>
      <c r="E28" s="32">
        <v>45</v>
      </c>
      <c r="F28" s="32">
        <v>50</v>
      </c>
      <c r="G28" s="32" t="e">
        <f>#REF!</f>
        <v>#REF!</v>
      </c>
      <c r="H28" s="13" t="e">
        <f>E28*G28/1000</f>
        <v>#REF!</v>
      </c>
      <c r="I28" s="12">
        <v>3.67</v>
      </c>
      <c r="J28" s="12">
        <v>11.45</v>
      </c>
      <c r="K28" s="12">
        <v>21.93</v>
      </c>
      <c r="L28" s="12">
        <f>(I28+K28)*4+J28*9</f>
        <v>205.45</v>
      </c>
      <c r="M28" s="33">
        <v>1</v>
      </c>
      <c r="N28" s="10"/>
    </row>
    <row r="29" spans="1:14" ht="15.75" customHeight="1">
      <c r="A29" s="41">
        <v>4</v>
      </c>
      <c r="B29" s="77" t="s">
        <v>38</v>
      </c>
      <c r="C29" s="69">
        <v>20</v>
      </c>
      <c r="D29" s="27"/>
      <c r="E29" s="27"/>
      <c r="F29" s="27"/>
      <c r="G29" s="27"/>
      <c r="H29" s="70"/>
      <c r="I29" s="11">
        <v>0</v>
      </c>
      <c r="J29" s="11">
        <v>16.4</v>
      </c>
      <c r="K29" s="11">
        <v>0.2</v>
      </c>
      <c r="L29" s="12">
        <f>(I29+K29)*4+J29*9</f>
        <v>148.4</v>
      </c>
      <c r="M29" s="71">
        <v>14</v>
      </c>
      <c r="N29" s="10"/>
    </row>
    <row r="30" spans="1:14" ht="15.75" customHeight="1">
      <c r="A30" s="32">
        <v>5</v>
      </c>
      <c r="B30" s="39" t="s">
        <v>92</v>
      </c>
      <c r="C30" s="32">
        <v>200</v>
      </c>
      <c r="D30" s="32" t="s">
        <v>93</v>
      </c>
      <c r="E30" s="32">
        <v>2</v>
      </c>
      <c r="F30" s="32">
        <v>2</v>
      </c>
      <c r="G30" s="32" t="e">
        <f>#REF!</f>
        <v>#REF!</v>
      </c>
      <c r="H30" s="13" t="e">
        <f>G30*E30/1000</f>
        <v>#REF!</v>
      </c>
      <c r="I30" s="12">
        <v>3.52</v>
      </c>
      <c r="J30" s="12">
        <v>3.72</v>
      </c>
      <c r="K30" s="12">
        <v>25.49</v>
      </c>
      <c r="L30" s="12">
        <f>(I30+K30)*4+J30*9</f>
        <v>149.52</v>
      </c>
      <c r="M30" s="33">
        <v>382</v>
      </c>
      <c r="N30" s="10"/>
    </row>
    <row r="31" spans="1:14" ht="15">
      <c r="A31" s="32"/>
      <c r="B31" s="39"/>
      <c r="C31" s="32"/>
      <c r="D31" s="27"/>
      <c r="E31" s="53"/>
      <c r="F31" s="53"/>
      <c r="G31" s="53"/>
      <c r="H31" s="44" t="e">
        <f>SUM(H26:H30)</f>
        <v>#REF!</v>
      </c>
      <c r="I31" s="44">
        <f>SUM(I25:I30)</f>
        <v>15.2</v>
      </c>
      <c r="J31" s="44">
        <f>SUM(J25:J30)</f>
        <v>53.82</v>
      </c>
      <c r="K31" s="44">
        <f>SUM(K25:K30)</f>
        <v>82.13</v>
      </c>
      <c r="L31" s="44">
        <f>SUM(L25:L30)</f>
        <v>873.7</v>
      </c>
      <c r="M31" s="45"/>
      <c r="N31" s="10"/>
    </row>
    <row r="32" spans="1:14" ht="15">
      <c r="A32" s="32"/>
      <c r="B32" s="46" t="s">
        <v>3</v>
      </c>
      <c r="C32" s="27"/>
      <c r="D32" s="27"/>
      <c r="E32" s="32"/>
      <c r="F32" s="32"/>
      <c r="G32" s="32"/>
      <c r="H32" s="13"/>
      <c r="I32" s="13"/>
      <c r="J32" s="13"/>
      <c r="K32" s="13"/>
      <c r="L32" s="13"/>
      <c r="M32" s="33"/>
      <c r="N32" s="10"/>
    </row>
    <row r="33" spans="1:14" ht="15">
      <c r="A33" s="32">
        <v>1</v>
      </c>
      <c r="B33" s="48" t="s">
        <v>45</v>
      </c>
      <c r="C33" s="32">
        <v>250</v>
      </c>
      <c r="D33" s="27" t="s">
        <v>4</v>
      </c>
      <c r="E33" s="32">
        <v>107</v>
      </c>
      <c r="F33" s="32">
        <v>75</v>
      </c>
      <c r="G33" s="32" t="e">
        <f>#REF!</f>
        <v>#REF!</v>
      </c>
      <c r="H33" s="13" t="e">
        <f>E33*G33/1000</f>
        <v>#REF!</v>
      </c>
      <c r="I33" s="13">
        <v>2.69</v>
      </c>
      <c r="J33" s="13">
        <v>2.84</v>
      </c>
      <c r="K33" s="13">
        <v>17.14</v>
      </c>
      <c r="L33" s="13">
        <v>104.88</v>
      </c>
      <c r="M33" s="33">
        <v>111</v>
      </c>
      <c r="N33" s="10"/>
    </row>
    <row r="34" spans="1:14" ht="15">
      <c r="A34" s="32"/>
      <c r="B34" s="48" t="s">
        <v>51</v>
      </c>
      <c r="C34" s="32"/>
      <c r="D34" s="32" t="s">
        <v>48</v>
      </c>
      <c r="E34" s="32">
        <v>10</v>
      </c>
      <c r="F34" s="32">
        <v>10</v>
      </c>
      <c r="G34" s="32" t="e">
        <f>#REF!</f>
        <v>#REF!</v>
      </c>
      <c r="H34" s="13" t="e">
        <f>E34*G34/1000</f>
        <v>#REF!</v>
      </c>
      <c r="I34" s="13"/>
      <c r="J34" s="13"/>
      <c r="K34" s="13"/>
      <c r="L34" s="13"/>
      <c r="M34" s="33"/>
      <c r="N34" s="10"/>
    </row>
    <row r="35" spans="1:15" ht="15" customHeight="1">
      <c r="A35" s="32">
        <v>2</v>
      </c>
      <c r="B35" s="39" t="s">
        <v>62</v>
      </c>
      <c r="C35" s="32">
        <v>100</v>
      </c>
      <c r="D35" s="32" t="s">
        <v>13</v>
      </c>
      <c r="E35" s="32">
        <v>60</v>
      </c>
      <c r="F35" s="32">
        <v>44</v>
      </c>
      <c r="G35" s="32" t="e">
        <f>#REF!</f>
        <v>#REF!</v>
      </c>
      <c r="H35" s="13" t="e">
        <f>E35*G35/1000</f>
        <v>#REF!</v>
      </c>
      <c r="I35" s="11">
        <v>11.56</v>
      </c>
      <c r="J35" s="11">
        <v>20.35</v>
      </c>
      <c r="K35" s="11">
        <v>3.08</v>
      </c>
      <c r="L35" s="12">
        <f>(I35+K35)*4+J35*9</f>
        <v>241.71</v>
      </c>
      <c r="M35" s="33">
        <v>277</v>
      </c>
      <c r="N35" s="10"/>
      <c r="O35" s="2"/>
    </row>
    <row r="36" spans="1:15" ht="15" customHeight="1">
      <c r="A36" s="32">
        <v>3</v>
      </c>
      <c r="B36" s="72" t="s">
        <v>80</v>
      </c>
      <c r="C36" s="73">
        <v>200</v>
      </c>
      <c r="D36" s="74" t="s">
        <v>81</v>
      </c>
      <c r="E36" s="73">
        <v>38</v>
      </c>
      <c r="F36" s="73">
        <v>38</v>
      </c>
      <c r="G36" s="73" t="e">
        <f>#REF!</f>
        <v>#REF!</v>
      </c>
      <c r="H36" s="13" t="e">
        <f>E36*G36/1000</f>
        <v>#REF!</v>
      </c>
      <c r="I36" s="13">
        <v>8.8</v>
      </c>
      <c r="J36" s="13">
        <v>7.64</v>
      </c>
      <c r="K36" s="13">
        <v>50.52</v>
      </c>
      <c r="L36" s="12">
        <f>(I36+K36)*4+J36*9</f>
        <v>306.04</v>
      </c>
      <c r="M36" s="33">
        <v>302</v>
      </c>
      <c r="N36" s="10"/>
      <c r="O36" s="2"/>
    </row>
    <row r="37" spans="1:18" ht="15">
      <c r="A37" s="32">
        <v>4</v>
      </c>
      <c r="B37" s="72" t="s">
        <v>27</v>
      </c>
      <c r="C37" s="32">
        <v>60</v>
      </c>
      <c r="D37" s="27" t="s">
        <v>15</v>
      </c>
      <c r="E37" s="32">
        <v>45</v>
      </c>
      <c r="F37" s="32">
        <v>50</v>
      </c>
      <c r="G37" s="32" t="e">
        <f>#REF!</f>
        <v>#REF!</v>
      </c>
      <c r="H37" s="13" t="e">
        <f>E37*G37/1000</f>
        <v>#REF!</v>
      </c>
      <c r="I37" s="12">
        <v>3.67</v>
      </c>
      <c r="J37" s="12">
        <v>11.45</v>
      </c>
      <c r="K37" s="12">
        <v>21.93</v>
      </c>
      <c r="L37" s="12">
        <f>(I37+K37)*4+J37*9</f>
        <v>205.45</v>
      </c>
      <c r="M37" s="33">
        <v>1</v>
      </c>
      <c r="N37" s="10"/>
      <c r="O37" s="3"/>
      <c r="P37" s="5"/>
      <c r="Q37" s="4"/>
      <c r="R37" s="4"/>
    </row>
    <row r="38" spans="1:15" ht="15">
      <c r="A38" s="32">
        <v>5</v>
      </c>
      <c r="B38" s="39" t="s">
        <v>19</v>
      </c>
      <c r="C38" s="32">
        <v>200</v>
      </c>
      <c r="D38" s="32" t="s">
        <v>16</v>
      </c>
      <c r="E38" s="53">
        <v>15</v>
      </c>
      <c r="F38" s="53">
        <v>15</v>
      </c>
      <c r="G38" s="32" t="e">
        <f>#REF!</f>
        <v>#REF!</v>
      </c>
      <c r="H38" s="13" t="e">
        <f>G38*E38/1000</f>
        <v>#REF!</v>
      </c>
      <c r="I38" s="13">
        <v>0.04</v>
      </c>
      <c r="J38" s="13">
        <v>0</v>
      </c>
      <c r="K38" s="13">
        <v>24.76</v>
      </c>
      <c r="L38" s="13">
        <v>99.2</v>
      </c>
      <c r="M38" s="33">
        <v>349</v>
      </c>
      <c r="N38" s="10"/>
      <c r="O38" s="2"/>
    </row>
    <row r="39" spans="1:15" ht="15">
      <c r="A39" s="32"/>
      <c r="B39" s="39"/>
      <c r="C39" s="32"/>
      <c r="D39" s="32"/>
      <c r="E39" s="32"/>
      <c r="F39" s="32"/>
      <c r="G39" s="53"/>
      <c r="H39" s="44" t="e">
        <f>SUM(H33:H38)</f>
        <v>#REF!</v>
      </c>
      <c r="I39" s="44">
        <f>SUM(I33:I38)</f>
        <v>26.76</v>
      </c>
      <c r="J39" s="44">
        <f>SUM(J33:J38)</f>
        <v>42.28</v>
      </c>
      <c r="K39" s="44">
        <f>SUM(K33:K38)</f>
        <v>117.43</v>
      </c>
      <c r="L39" s="44">
        <f>SUM(L33:L38)</f>
        <v>957.28</v>
      </c>
      <c r="M39" s="45"/>
      <c r="N39" s="10"/>
      <c r="O39" s="2"/>
    </row>
    <row r="40" spans="1:15" ht="15">
      <c r="A40" s="24"/>
      <c r="B40" s="60"/>
      <c r="C40" s="24"/>
      <c r="D40" s="24"/>
      <c r="E40" s="24"/>
      <c r="F40" s="24"/>
      <c r="G40" s="24"/>
      <c r="H40" s="63"/>
      <c r="I40" s="63"/>
      <c r="J40" s="63"/>
      <c r="K40" s="63"/>
      <c r="L40" s="63"/>
      <c r="M40" s="26"/>
      <c r="N40" s="10"/>
      <c r="O40" s="2"/>
    </row>
    <row r="41" spans="1:15" ht="15">
      <c r="A41" s="24"/>
      <c r="B41" s="60"/>
      <c r="C41" s="24"/>
      <c r="D41" s="24"/>
      <c r="E41" s="24"/>
      <c r="F41" s="24"/>
      <c r="G41" s="54"/>
      <c r="H41" s="57"/>
      <c r="I41" s="57"/>
      <c r="J41" s="57"/>
      <c r="K41" s="57"/>
      <c r="L41" s="57"/>
      <c r="M41" s="58"/>
      <c r="N41" s="10"/>
      <c r="O41" s="2"/>
    </row>
    <row r="42" spans="1:15" ht="15">
      <c r="A42" s="24"/>
      <c r="B42" s="60"/>
      <c r="C42" s="24"/>
      <c r="D42" s="24"/>
      <c r="E42" s="24"/>
      <c r="F42" s="24"/>
      <c r="G42" s="54"/>
      <c r="H42" s="57"/>
      <c r="I42" s="57"/>
      <c r="J42" s="57"/>
      <c r="K42" s="57"/>
      <c r="L42" s="57"/>
      <c r="M42" s="58"/>
      <c r="N42" s="10"/>
      <c r="O42" s="2"/>
    </row>
    <row r="43" spans="2:15" ht="15">
      <c r="B43" s="21" t="s">
        <v>29</v>
      </c>
      <c r="C43" s="59"/>
      <c r="D43" s="65"/>
      <c r="N43" s="10"/>
      <c r="O43" s="2"/>
    </row>
    <row r="44" spans="1:16" ht="30.75">
      <c r="A44" s="76" t="s">
        <v>1</v>
      </c>
      <c r="B44" s="32"/>
      <c r="C44" s="27" t="s">
        <v>2</v>
      </c>
      <c r="D44" s="28" t="s">
        <v>21</v>
      </c>
      <c r="E44" s="29" t="s">
        <v>9</v>
      </c>
      <c r="F44" s="29" t="s">
        <v>36</v>
      </c>
      <c r="G44" s="29" t="s">
        <v>22</v>
      </c>
      <c r="H44" s="29" t="s">
        <v>23</v>
      </c>
      <c r="I44" s="29" t="s">
        <v>41</v>
      </c>
      <c r="J44" s="29" t="s">
        <v>42</v>
      </c>
      <c r="K44" s="29" t="s">
        <v>43</v>
      </c>
      <c r="L44" s="29" t="s">
        <v>44</v>
      </c>
      <c r="M44" s="30" t="s">
        <v>86</v>
      </c>
      <c r="N44" s="10"/>
      <c r="O44" s="2"/>
      <c r="P44" s="2"/>
    </row>
    <row r="45" spans="1:16" ht="15">
      <c r="A45" s="69"/>
      <c r="B45" s="31" t="s">
        <v>0</v>
      </c>
      <c r="C45" s="27" t="s">
        <v>24</v>
      </c>
      <c r="D45" s="27"/>
      <c r="E45" s="32" t="s">
        <v>24</v>
      </c>
      <c r="F45" s="32" t="s">
        <v>24</v>
      </c>
      <c r="G45" s="32" t="s">
        <v>25</v>
      </c>
      <c r="H45" s="32" t="s">
        <v>26</v>
      </c>
      <c r="I45" s="32"/>
      <c r="J45" s="32"/>
      <c r="K45" s="32"/>
      <c r="L45" s="32"/>
      <c r="M45" s="33"/>
      <c r="N45" s="10"/>
      <c r="O45" s="3"/>
      <c r="P45" s="3"/>
    </row>
    <row r="46" spans="1:16" ht="15">
      <c r="A46" s="41">
        <v>1</v>
      </c>
      <c r="B46" s="48" t="s">
        <v>82</v>
      </c>
      <c r="C46" s="32">
        <v>200</v>
      </c>
      <c r="D46" s="32" t="s">
        <v>8</v>
      </c>
      <c r="E46" s="32">
        <v>1.5</v>
      </c>
      <c r="F46" s="32">
        <v>60</v>
      </c>
      <c r="G46" s="13" t="e">
        <f>#REF!</f>
        <v>#REF!</v>
      </c>
      <c r="H46" s="13" t="e">
        <f>G46*E46</f>
        <v>#REF!</v>
      </c>
      <c r="I46" s="11">
        <v>12.45</v>
      </c>
      <c r="J46" s="11">
        <v>33.64</v>
      </c>
      <c r="K46" s="11">
        <v>1.65</v>
      </c>
      <c r="L46" s="12">
        <f>(I46+K46)*4+J46*9</f>
        <v>359.16</v>
      </c>
      <c r="M46" s="33">
        <v>216</v>
      </c>
      <c r="N46" s="10"/>
      <c r="O46" s="3"/>
      <c r="P46" s="3"/>
    </row>
    <row r="47" spans="1:16" ht="15">
      <c r="A47" s="41">
        <v>2</v>
      </c>
      <c r="B47" s="39" t="s">
        <v>85</v>
      </c>
      <c r="C47" s="41">
        <v>100</v>
      </c>
      <c r="D47" s="32" t="s">
        <v>103</v>
      </c>
      <c r="E47" s="32">
        <v>30.3</v>
      </c>
      <c r="F47" s="32">
        <v>30</v>
      </c>
      <c r="G47" s="36" t="e">
        <f>#REF!</f>
        <v>#REF!</v>
      </c>
      <c r="H47" s="13" t="e">
        <f>G47*E47/1000</f>
        <v>#REF!</v>
      </c>
      <c r="I47" s="13">
        <v>0.9</v>
      </c>
      <c r="J47" s="13">
        <v>4.7</v>
      </c>
      <c r="K47" s="13">
        <v>5.9</v>
      </c>
      <c r="L47" s="12">
        <f>(I47+K47)*4+J47*9</f>
        <v>69.5</v>
      </c>
      <c r="M47" s="33">
        <v>53</v>
      </c>
      <c r="N47" s="10"/>
      <c r="O47" s="3"/>
      <c r="P47" s="3"/>
    </row>
    <row r="48" spans="1:16" ht="15">
      <c r="A48" s="41">
        <v>3</v>
      </c>
      <c r="B48" s="39" t="s">
        <v>27</v>
      </c>
      <c r="C48" s="32">
        <v>60</v>
      </c>
      <c r="D48" s="27" t="s">
        <v>15</v>
      </c>
      <c r="E48" s="32">
        <v>45</v>
      </c>
      <c r="F48" s="32">
        <v>50</v>
      </c>
      <c r="G48" s="32" t="e">
        <f>#REF!</f>
        <v>#REF!</v>
      </c>
      <c r="H48" s="13" t="e">
        <f>E48*G48/1000</f>
        <v>#REF!</v>
      </c>
      <c r="I48" s="12">
        <v>3.67</v>
      </c>
      <c r="J48" s="12">
        <v>11.45</v>
      </c>
      <c r="K48" s="12">
        <v>21.93</v>
      </c>
      <c r="L48" s="12">
        <f>(I48+K48)*4+J48*9</f>
        <v>205.45</v>
      </c>
      <c r="M48" s="33">
        <v>1</v>
      </c>
      <c r="N48" s="10"/>
      <c r="O48" s="3"/>
      <c r="P48" s="3"/>
    </row>
    <row r="49" spans="1:16" ht="15">
      <c r="A49" s="41">
        <v>4</v>
      </c>
      <c r="B49" s="39" t="s">
        <v>38</v>
      </c>
      <c r="C49" s="69">
        <v>20</v>
      </c>
      <c r="D49" s="27"/>
      <c r="E49" s="27"/>
      <c r="F49" s="27"/>
      <c r="G49" s="27"/>
      <c r="H49" s="70"/>
      <c r="I49" s="11">
        <v>0</v>
      </c>
      <c r="J49" s="11">
        <v>16.4</v>
      </c>
      <c r="K49" s="11">
        <v>0.2</v>
      </c>
      <c r="L49" s="12">
        <f>(I49+K49)*4+J49*9</f>
        <v>148.4</v>
      </c>
      <c r="M49" s="71">
        <v>14</v>
      </c>
      <c r="N49" s="10"/>
      <c r="O49" s="3"/>
      <c r="P49" s="3"/>
    </row>
    <row r="50" spans="1:16" ht="15">
      <c r="A50" s="41">
        <v>5</v>
      </c>
      <c r="B50" s="39" t="s">
        <v>10</v>
      </c>
      <c r="C50" s="41">
        <v>200</v>
      </c>
      <c r="D50" s="32" t="s">
        <v>35</v>
      </c>
      <c r="E50" s="32">
        <v>1</v>
      </c>
      <c r="F50" s="32">
        <v>1</v>
      </c>
      <c r="G50" s="53" t="e">
        <f>#REF!</f>
        <v>#REF!</v>
      </c>
      <c r="H50" s="13" t="e">
        <f>G50*E50/1000</f>
        <v>#REF!</v>
      </c>
      <c r="I50" s="52">
        <v>0.2</v>
      </c>
      <c r="J50" s="52">
        <v>0</v>
      </c>
      <c r="K50" s="52">
        <v>14</v>
      </c>
      <c r="L50" s="52">
        <v>56.8</v>
      </c>
      <c r="M50" s="33">
        <v>376</v>
      </c>
      <c r="N50" s="10"/>
      <c r="O50" s="3"/>
      <c r="P50" s="3"/>
    </row>
    <row r="51" spans="1:15" ht="15">
      <c r="A51" s="41"/>
      <c r="B51" s="39"/>
      <c r="C51" s="32"/>
      <c r="D51" s="32"/>
      <c r="E51" s="32"/>
      <c r="F51" s="32"/>
      <c r="G51" s="53"/>
      <c r="H51" s="44" t="e">
        <f>SUM(H46:H50)</f>
        <v>#REF!</v>
      </c>
      <c r="I51" s="44">
        <f>SUM(I45:I50)</f>
        <v>17.22</v>
      </c>
      <c r="J51" s="44">
        <f>SUM(J45:J50)</f>
        <v>66.19</v>
      </c>
      <c r="K51" s="44">
        <f>SUM(K45:K50)</f>
        <v>43.68</v>
      </c>
      <c r="L51" s="44">
        <f>SUM(L45:L50)</f>
        <v>839.31</v>
      </c>
      <c r="M51" s="45"/>
      <c r="N51" s="10"/>
      <c r="O51" s="2"/>
    </row>
    <row r="52" spans="1:15" ht="15">
      <c r="A52" s="41"/>
      <c r="B52" s="46" t="s">
        <v>3</v>
      </c>
      <c r="C52" s="27"/>
      <c r="D52" s="27"/>
      <c r="E52" s="32"/>
      <c r="F52" s="32"/>
      <c r="G52" s="32"/>
      <c r="H52" s="13"/>
      <c r="I52" s="13"/>
      <c r="J52" s="13"/>
      <c r="K52" s="13"/>
      <c r="L52" s="13"/>
      <c r="M52" s="33"/>
      <c r="N52" s="10"/>
      <c r="O52" s="2"/>
    </row>
    <row r="53" spans="1:15" ht="15">
      <c r="A53" s="32">
        <v>1</v>
      </c>
      <c r="B53" s="72" t="s">
        <v>87</v>
      </c>
      <c r="C53" s="73">
        <v>250</v>
      </c>
      <c r="D53" s="73" t="s">
        <v>4</v>
      </c>
      <c r="E53" s="32">
        <v>80</v>
      </c>
      <c r="F53" s="32">
        <v>56</v>
      </c>
      <c r="G53" s="53" t="e">
        <f>#REF!</f>
        <v>#REF!</v>
      </c>
      <c r="H53" s="13" t="e">
        <f>G53*E53/1000</f>
        <v>#REF!</v>
      </c>
      <c r="I53" s="12">
        <v>3.38</v>
      </c>
      <c r="J53" s="12">
        <v>4.48</v>
      </c>
      <c r="K53" s="12">
        <v>22.48</v>
      </c>
      <c r="L53" s="12">
        <f aca="true" t="shared" si="0" ref="L53:L58">(I53+K53)*4+J53*9</f>
        <v>143.76</v>
      </c>
      <c r="M53" s="33">
        <v>42</v>
      </c>
      <c r="N53" s="10"/>
      <c r="O53" s="2"/>
    </row>
    <row r="54" spans="1:14" ht="15">
      <c r="A54" s="41">
        <v>2</v>
      </c>
      <c r="B54" s="77" t="s">
        <v>74</v>
      </c>
      <c r="C54" s="32" t="s">
        <v>104</v>
      </c>
      <c r="D54" s="32" t="s">
        <v>75</v>
      </c>
      <c r="E54" s="32">
        <v>91</v>
      </c>
      <c r="F54" s="32">
        <v>78</v>
      </c>
      <c r="G54" s="32" t="e">
        <f>#REF!</f>
        <v>#REF!</v>
      </c>
      <c r="H54" s="13" t="e">
        <f>E54*G54/1000</f>
        <v>#REF!</v>
      </c>
      <c r="I54" s="11">
        <v>11.77</v>
      </c>
      <c r="J54" s="11">
        <v>10.78</v>
      </c>
      <c r="K54" s="11">
        <v>2.93</v>
      </c>
      <c r="L54" s="12">
        <f t="shared" si="0"/>
        <v>155.82</v>
      </c>
      <c r="M54" s="33">
        <v>301</v>
      </c>
      <c r="N54" s="10"/>
    </row>
    <row r="55" spans="1:14" ht="15">
      <c r="A55" s="41"/>
      <c r="B55" s="77"/>
      <c r="C55" s="32"/>
      <c r="D55" s="27" t="s">
        <v>6</v>
      </c>
      <c r="E55" s="32">
        <v>12</v>
      </c>
      <c r="F55" s="32">
        <v>12</v>
      </c>
      <c r="G55" s="32" t="e">
        <f>#REF!</f>
        <v>#REF!</v>
      </c>
      <c r="H55" s="13" t="e">
        <f>E55*G55/1000</f>
        <v>#REF!</v>
      </c>
      <c r="I55" s="11">
        <v>0.88</v>
      </c>
      <c r="J55" s="11">
        <v>2.81</v>
      </c>
      <c r="K55" s="11">
        <v>3.51</v>
      </c>
      <c r="L55" s="12">
        <f t="shared" si="0"/>
        <v>42.85</v>
      </c>
      <c r="M55" s="33">
        <v>355</v>
      </c>
      <c r="N55" s="10"/>
    </row>
    <row r="56" spans="1:14" ht="15">
      <c r="A56" s="41">
        <v>3</v>
      </c>
      <c r="B56" s="77" t="s">
        <v>111</v>
      </c>
      <c r="C56" s="32">
        <v>180</v>
      </c>
      <c r="D56" s="27" t="s">
        <v>66</v>
      </c>
      <c r="E56" s="32">
        <v>38</v>
      </c>
      <c r="F56" s="32">
        <v>38</v>
      </c>
      <c r="G56" s="53" t="e">
        <f>#REF!</f>
        <v>#REF!</v>
      </c>
      <c r="H56" s="13" t="e">
        <f>G56*E56/1000</f>
        <v>#REF!</v>
      </c>
      <c r="I56" s="11">
        <v>10.15</v>
      </c>
      <c r="J56" s="11">
        <v>12.27</v>
      </c>
      <c r="K56" s="11">
        <v>57.43</v>
      </c>
      <c r="L56" s="12">
        <f t="shared" si="0"/>
        <v>380.75</v>
      </c>
      <c r="M56" s="33">
        <v>309</v>
      </c>
      <c r="N56" s="10"/>
    </row>
    <row r="57" spans="1:14" ht="15">
      <c r="A57" s="41">
        <v>4</v>
      </c>
      <c r="B57" s="16" t="s">
        <v>108</v>
      </c>
      <c r="C57" s="35">
        <v>100</v>
      </c>
      <c r="D57" s="35"/>
      <c r="E57" s="36"/>
      <c r="F57" s="36"/>
      <c r="G57" s="36"/>
      <c r="H57" s="13"/>
      <c r="I57" s="12">
        <v>1.08</v>
      </c>
      <c r="J57" s="12">
        <v>6.16</v>
      </c>
      <c r="K57" s="12">
        <v>3.46</v>
      </c>
      <c r="L57" s="12">
        <f t="shared" si="0"/>
        <v>73.6</v>
      </c>
      <c r="M57" s="33">
        <v>15</v>
      </c>
      <c r="N57" s="10"/>
    </row>
    <row r="58" spans="1:14" ht="15">
      <c r="A58" s="41">
        <v>5</v>
      </c>
      <c r="B58" s="39" t="s">
        <v>27</v>
      </c>
      <c r="C58" s="32">
        <v>60</v>
      </c>
      <c r="D58" s="27" t="s">
        <v>15</v>
      </c>
      <c r="E58" s="32">
        <v>45</v>
      </c>
      <c r="F58" s="32">
        <v>50</v>
      </c>
      <c r="G58" s="32" t="e">
        <f>#REF!</f>
        <v>#REF!</v>
      </c>
      <c r="H58" s="13" t="e">
        <f>E58*G58/1000</f>
        <v>#REF!</v>
      </c>
      <c r="I58" s="12">
        <v>3.67</v>
      </c>
      <c r="J58" s="12">
        <v>11.45</v>
      </c>
      <c r="K58" s="12">
        <v>21.93</v>
      </c>
      <c r="L58" s="12">
        <f t="shared" si="0"/>
        <v>205.45</v>
      </c>
      <c r="M58" s="33">
        <v>1</v>
      </c>
      <c r="N58" s="10"/>
    </row>
    <row r="59" spans="1:14" ht="15">
      <c r="A59" s="32">
        <v>6</v>
      </c>
      <c r="B59" s="77" t="s">
        <v>19</v>
      </c>
      <c r="C59" s="32">
        <v>200</v>
      </c>
      <c r="D59" s="32" t="s">
        <v>16</v>
      </c>
      <c r="E59" s="32">
        <v>15</v>
      </c>
      <c r="F59" s="32">
        <v>15</v>
      </c>
      <c r="G59" s="32" t="e">
        <f>#REF!</f>
        <v>#REF!</v>
      </c>
      <c r="H59" s="75" t="e">
        <f>E59*G59/1000</f>
        <v>#REF!</v>
      </c>
      <c r="I59" s="13">
        <v>0.04</v>
      </c>
      <c r="J59" s="13">
        <v>0</v>
      </c>
      <c r="K59" s="13">
        <v>24.76</v>
      </c>
      <c r="L59" s="13">
        <v>99.2</v>
      </c>
      <c r="M59" s="33">
        <v>349</v>
      </c>
      <c r="N59" s="10"/>
    </row>
    <row r="60" spans="1:14" ht="15">
      <c r="A60" s="41"/>
      <c r="B60" s="32"/>
      <c r="C60" s="32"/>
      <c r="D60" s="32"/>
      <c r="E60" s="32"/>
      <c r="F60" s="32"/>
      <c r="G60" s="53"/>
      <c r="H60" s="44" t="e">
        <f>SUM(H53:H59)</f>
        <v>#REF!</v>
      </c>
      <c r="I60" s="44">
        <f>SUM(I53:I59)</f>
        <v>30.97</v>
      </c>
      <c r="J60" s="44">
        <f>SUM(J53:J59)</f>
        <v>47.95</v>
      </c>
      <c r="K60" s="44">
        <f>SUM(K53:K59)</f>
        <v>136.5</v>
      </c>
      <c r="L60" s="44">
        <f>SUM(L53:L59)</f>
        <v>1101.43</v>
      </c>
      <c r="M60" s="45"/>
      <c r="N60" s="10"/>
    </row>
    <row r="61" spans="1:14" ht="15">
      <c r="A61" s="65"/>
      <c r="B61" s="14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9"/>
      <c r="N61" s="10"/>
    </row>
    <row r="62" spans="1:14" ht="15">
      <c r="A62" s="65"/>
      <c r="B62" s="14" t="s">
        <v>40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9"/>
      <c r="N62" s="10"/>
    </row>
    <row r="63" spans="1:14" ht="30.75">
      <c r="A63" s="48" t="s">
        <v>1</v>
      </c>
      <c r="B63" s="48"/>
      <c r="C63" s="27" t="s">
        <v>2</v>
      </c>
      <c r="D63" s="28" t="s">
        <v>21</v>
      </c>
      <c r="E63" s="29" t="s">
        <v>9</v>
      </c>
      <c r="F63" s="29" t="s">
        <v>36</v>
      </c>
      <c r="G63" s="29" t="s">
        <v>22</v>
      </c>
      <c r="H63" s="29" t="s">
        <v>23</v>
      </c>
      <c r="I63" s="29" t="s">
        <v>41</v>
      </c>
      <c r="J63" s="29" t="s">
        <v>42</v>
      </c>
      <c r="K63" s="29" t="s">
        <v>43</v>
      </c>
      <c r="L63" s="29" t="s">
        <v>44</v>
      </c>
      <c r="M63" s="30" t="s">
        <v>86</v>
      </c>
      <c r="N63" s="10"/>
    </row>
    <row r="64" spans="1:14" ht="15">
      <c r="A64" s="27"/>
      <c r="B64" s="31" t="s">
        <v>0</v>
      </c>
      <c r="C64" s="27" t="s">
        <v>24</v>
      </c>
      <c r="D64" s="27"/>
      <c r="E64" s="32" t="s">
        <v>24</v>
      </c>
      <c r="F64" s="80" t="s">
        <v>24</v>
      </c>
      <c r="G64" s="80" t="s">
        <v>25</v>
      </c>
      <c r="H64" s="73" t="s">
        <v>26</v>
      </c>
      <c r="I64" s="32"/>
      <c r="J64" s="32"/>
      <c r="K64" s="32"/>
      <c r="L64" s="32"/>
      <c r="M64" s="33"/>
      <c r="N64" s="10"/>
    </row>
    <row r="65" spans="1:14" ht="15">
      <c r="A65" s="27">
        <v>1</v>
      </c>
      <c r="B65" s="39" t="s">
        <v>70</v>
      </c>
      <c r="C65" s="32" t="s">
        <v>107</v>
      </c>
      <c r="D65" s="32" t="s">
        <v>71</v>
      </c>
      <c r="E65" s="32">
        <v>24</v>
      </c>
      <c r="F65" s="73">
        <v>24</v>
      </c>
      <c r="G65" s="32" t="e">
        <f>#REF!</f>
        <v>#REF!</v>
      </c>
      <c r="H65" s="13" t="e">
        <f>G65*E65/1000</f>
        <v>#REF!</v>
      </c>
      <c r="I65" s="12">
        <v>13.82</v>
      </c>
      <c r="J65" s="12">
        <v>10.64</v>
      </c>
      <c r="K65" s="12">
        <v>79.06</v>
      </c>
      <c r="L65" s="12">
        <f>(I65+K65)*4+J65*9</f>
        <v>467.28</v>
      </c>
      <c r="M65" s="33">
        <v>188</v>
      </c>
      <c r="N65" s="10"/>
    </row>
    <row r="66" spans="1:14" ht="15">
      <c r="A66" s="27"/>
      <c r="B66" s="39" t="s">
        <v>72</v>
      </c>
      <c r="C66" s="32"/>
      <c r="D66" s="32" t="s">
        <v>61</v>
      </c>
      <c r="E66" s="32">
        <v>10</v>
      </c>
      <c r="F66" s="32">
        <v>10</v>
      </c>
      <c r="G66" s="13" t="e">
        <f>#REF!</f>
        <v>#REF!</v>
      </c>
      <c r="H66" s="13" t="e">
        <f>G66*E66/1000</f>
        <v>#REF!</v>
      </c>
      <c r="I66" s="12">
        <v>1.36</v>
      </c>
      <c r="J66" s="12">
        <v>1.67</v>
      </c>
      <c r="K66" s="12">
        <v>10.7</v>
      </c>
      <c r="L66" s="12">
        <f>(I66+K66)*4+J66*9</f>
        <v>63.27</v>
      </c>
      <c r="M66" s="33"/>
      <c r="N66" s="10"/>
    </row>
    <row r="67" spans="1:14" ht="15">
      <c r="A67" s="32">
        <v>2</v>
      </c>
      <c r="B67" s="77" t="s">
        <v>27</v>
      </c>
      <c r="C67" s="32">
        <v>60</v>
      </c>
      <c r="D67" s="27" t="s">
        <v>15</v>
      </c>
      <c r="E67" s="32">
        <v>45</v>
      </c>
      <c r="F67" s="32">
        <v>50</v>
      </c>
      <c r="G67" s="32" t="e">
        <f>#REF!</f>
        <v>#REF!</v>
      </c>
      <c r="H67" s="13" t="e">
        <f>E67*G67/1000</f>
        <v>#REF!</v>
      </c>
      <c r="I67" s="12">
        <v>3.67</v>
      </c>
      <c r="J67" s="12">
        <v>11.45</v>
      </c>
      <c r="K67" s="12">
        <v>21.93</v>
      </c>
      <c r="L67" s="12">
        <f>(I67+K67)*4+J67*9</f>
        <v>205.45</v>
      </c>
      <c r="M67" s="33">
        <v>1</v>
      </c>
      <c r="N67" s="10"/>
    </row>
    <row r="68" spans="1:14" ht="15">
      <c r="A68" s="32">
        <v>3</v>
      </c>
      <c r="B68" s="77" t="s">
        <v>38</v>
      </c>
      <c r="C68" s="69">
        <v>20</v>
      </c>
      <c r="D68" s="27"/>
      <c r="E68" s="27"/>
      <c r="F68" s="27"/>
      <c r="G68" s="27"/>
      <c r="H68" s="70"/>
      <c r="I68" s="11">
        <v>0</v>
      </c>
      <c r="J68" s="11">
        <v>16.4</v>
      </c>
      <c r="K68" s="11">
        <v>0.2</v>
      </c>
      <c r="L68" s="12">
        <f>(I68+K68)*4+J68*9</f>
        <v>148.4</v>
      </c>
      <c r="M68" s="71">
        <v>14</v>
      </c>
      <c r="N68" s="10"/>
    </row>
    <row r="69" spans="1:14" ht="15">
      <c r="A69" s="32">
        <v>4</v>
      </c>
      <c r="B69" s="77" t="s">
        <v>112</v>
      </c>
      <c r="C69" s="32">
        <v>200</v>
      </c>
      <c r="D69" s="32" t="s">
        <v>35</v>
      </c>
      <c r="E69" s="32">
        <v>1</v>
      </c>
      <c r="F69" s="32">
        <v>1</v>
      </c>
      <c r="G69" s="32" t="e">
        <f>#REF!</f>
        <v>#REF!</v>
      </c>
      <c r="H69" s="75" t="e">
        <f>G69*E69/1000</f>
        <v>#REF!</v>
      </c>
      <c r="I69" s="12">
        <v>3.52</v>
      </c>
      <c r="J69" s="12">
        <v>3.72</v>
      </c>
      <c r="K69" s="12">
        <v>25.49</v>
      </c>
      <c r="L69" s="12">
        <f>(I69+K69)*4+J69*9</f>
        <v>149.52</v>
      </c>
      <c r="M69" s="33">
        <v>382</v>
      </c>
      <c r="N69" s="10"/>
    </row>
    <row r="70" spans="1:14" ht="15">
      <c r="A70" s="32"/>
      <c r="B70" s="39"/>
      <c r="C70" s="41"/>
      <c r="D70" s="32"/>
      <c r="E70" s="32"/>
      <c r="F70" s="32"/>
      <c r="G70" s="32"/>
      <c r="H70" s="44" t="e">
        <f>SUM(H65:H69)</f>
        <v>#REF!</v>
      </c>
      <c r="I70" s="44">
        <f>SUM(I64:I69)</f>
        <v>22.37</v>
      </c>
      <c r="J70" s="44">
        <f>SUM(J64:J69)</f>
        <v>43.88</v>
      </c>
      <c r="K70" s="44">
        <f>SUM(K64:K69)</f>
        <v>137.38</v>
      </c>
      <c r="L70" s="44">
        <f>SUM(L64:L69)</f>
        <v>1033.92</v>
      </c>
      <c r="M70" s="45"/>
      <c r="N70" s="10"/>
    </row>
    <row r="71" spans="1:14" ht="15">
      <c r="A71" s="32"/>
      <c r="B71" s="46" t="s">
        <v>3</v>
      </c>
      <c r="C71" s="69"/>
      <c r="D71" s="27"/>
      <c r="E71" s="32"/>
      <c r="F71" s="32"/>
      <c r="G71" s="32"/>
      <c r="H71" s="13"/>
      <c r="I71" s="13"/>
      <c r="J71" s="13"/>
      <c r="K71" s="13"/>
      <c r="L71" s="13"/>
      <c r="M71" s="33"/>
      <c r="N71" s="10"/>
    </row>
    <row r="72" spans="1:14" ht="15">
      <c r="A72" s="41">
        <v>1</v>
      </c>
      <c r="B72" s="39" t="s">
        <v>83</v>
      </c>
      <c r="C72" s="41">
        <v>250</v>
      </c>
      <c r="D72" s="32" t="s">
        <v>4</v>
      </c>
      <c r="E72" s="32">
        <v>71</v>
      </c>
      <c r="F72" s="32">
        <v>50</v>
      </c>
      <c r="G72" s="32" t="e">
        <f>#REF!</f>
        <v>#REF!</v>
      </c>
      <c r="H72" s="13" t="e">
        <f>E72*G72/1000</f>
        <v>#REF!</v>
      </c>
      <c r="I72" s="13">
        <v>5.49</v>
      </c>
      <c r="J72" s="13">
        <v>5.28</v>
      </c>
      <c r="K72" s="13">
        <v>16.33</v>
      </c>
      <c r="L72" s="13">
        <v>134.8</v>
      </c>
      <c r="M72" s="33">
        <v>102</v>
      </c>
      <c r="N72" s="10"/>
    </row>
    <row r="73" spans="1:14" ht="15">
      <c r="A73" s="32">
        <v>2</v>
      </c>
      <c r="B73" s="39" t="s">
        <v>98</v>
      </c>
      <c r="C73" s="41" t="s">
        <v>104</v>
      </c>
      <c r="D73" s="32" t="s">
        <v>97</v>
      </c>
      <c r="E73" s="32">
        <v>83</v>
      </c>
      <c r="F73" s="32">
        <v>41</v>
      </c>
      <c r="G73" s="32" t="e">
        <f>#REF!</f>
        <v>#REF!</v>
      </c>
      <c r="H73" s="13" t="e">
        <f>E73*G73/1000</f>
        <v>#REF!</v>
      </c>
      <c r="I73" s="12">
        <v>17.98</v>
      </c>
      <c r="J73" s="12">
        <v>5.65</v>
      </c>
      <c r="K73" s="12">
        <v>14.25</v>
      </c>
      <c r="L73" s="12">
        <f aca="true" t="shared" si="1" ref="L73:L78">(I73+K73)*4+J73*9</f>
        <v>179.77</v>
      </c>
      <c r="M73" s="33">
        <v>148</v>
      </c>
      <c r="N73" s="10"/>
    </row>
    <row r="74" spans="1:14" ht="15">
      <c r="A74" s="32"/>
      <c r="B74" s="39" t="s">
        <v>99</v>
      </c>
      <c r="C74" s="27"/>
      <c r="D74" s="32" t="s">
        <v>5</v>
      </c>
      <c r="E74" s="32">
        <v>21</v>
      </c>
      <c r="F74" s="32">
        <v>12</v>
      </c>
      <c r="G74" s="32" t="e">
        <f>#REF!</f>
        <v>#REF!</v>
      </c>
      <c r="H74" s="13" t="e">
        <f>E74*G74/1000</f>
        <v>#REF!</v>
      </c>
      <c r="I74" s="11">
        <v>0.88</v>
      </c>
      <c r="J74" s="11">
        <v>2.81</v>
      </c>
      <c r="K74" s="11">
        <v>3.51</v>
      </c>
      <c r="L74" s="12">
        <f t="shared" si="1"/>
        <v>42.85</v>
      </c>
      <c r="M74" s="33">
        <v>355</v>
      </c>
      <c r="N74" s="10"/>
    </row>
    <row r="75" spans="1:14" ht="15">
      <c r="A75" s="32">
        <v>3</v>
      </c>
      <c r="B75" s="39" t="s">
        <v>55</v>
      </c>
      <c r="C75" s="41">
        <v>180</v>
      </c>
      <c r="D75" s="32" t="s">
        <v>4</v>
      </c>
      <c r="E75" s="32">
        <v>121</v>
      </c>
      <c r="F75" s="32">
        <v>85</v>
      </c>
      <c r="G75" s="53" t="e">
        <f>#REF!</f>
        <v>#REF!</v>
      </c>
      <c r="H75" s="13" t="e">
        <f>G75*E75/1000</f>
        <v>#REF!</v>
      </c>
      <c r="I75" s="13">
        <v>4.08</v>
      </c>
      <c r="J75" s="13">
        <v>7.27</v>
      </c>
      <c r="K75" s="13">
        <v>24.62</v>
      </c>
      <c r="L75" s="12">
        <f t="shared" si="1"/>
        <v>180.23</v>
      </c>
      <c r="M75" s="33">
        <v>321</v>
      </c>
      <c r="N75" s="10"/>
    </row>
    <row r="76" spans="1:14" ht="15">
      <c r="A76" s="32">
        <v>4</v>
      </c>
      <c r="B76" s="16" t="s">
        <v>105</v>
      </c>
      <c r="C76" s="81">
        <v>100</v>
      </c>
      <c r="D76" s="12">
        <v>2</v>
      </c>
      <c r="E76" s="12">
        <v>0.8</v>
      </c>
      <c r="F76" s="12">
        <v>4.6</v>
      </c>
      <c r="G76" s="12">
        <f>(D76+F76)*4+E76*9</f>
        <v>33.6</v>
      </c>
      <c r="H76" s="13"/>
      <c r="I76" s="12">
        <v>2</v>
      </c>
      <c r="J76" s="12">
        <v>0.8</v>
      </c>
      <c r="K76" s="12">
        <v>4.6</v>
      </c>
      <c r="L76" s="12">
        <f t="shared" si="1"/>
        <v>33.6</v>
      </c>
      <c r="M76" s="33">
        <v>71</v>
      </c>
      <c r="N76" s="10"/>
    </row>
    <row r="77" spans="1:14" ht="15">
      <c r="A77" s="32">
        <v>5</v>
      </c>
      <c r="B77" s="39" t="s">
        <v>27</v>
      </c>
      <c r="C77" s="32">
        <v>60</v>
      </c>
      <c r="D77" s="27" t="s">
        <v>15</v>
      </c>
      <c r="E77" s="32">
        <v>45</v>
      </c>
      <c r="F77" s="32">
        <v>50</v>
      </c>
      <c r="G77" s="32" t="e">
        <f>#REF!</f>
        <v>#REF!</v>
      </c>
      <c r="H77" s="13" t="e">
        <f>E77*G77/1000</f>
        <v>#REF!</v>
      </c>
      <c r="I77" s="12">
        <v>3.67</v>
      </c>
      <c r="J77" s="12">
        <v>11.45</v>
      </c>
      <c r="K77" s="12">
        <v>21.93</v>
      </c>
      <c r="L77" s="12">
        <f t="shared" si="1"/>
        <v>205.45</v>
      </c>
      <c r="M77" s="33">
        <v>1</v>
      </c>
      <c r="N77" s="10"/>
    </row>
    <row r="78" spans="1:14" ht="15">
      <c r="A78" s="32">
        <v>6</v>
      </c>
      <c r="B78" s="39" t="s">
        <v>79</v>
      </c>
      <c r="C78" s="32">
        <v>200</v>
      </c>
      <c r="D78" s="32" t="s">
        <v>78</v>
      </c>
      <c r="E78" s="53">
        <v>200</v>
      </c>
      <c r="F78" s="53">
        <v>200</v>
      </c>
      <c r="G78" s="53" t="e">
        <f>#REF!</f>
        <v>#REF!</v>
      </c>
      <c r="H78" s="13" t="e">
        <f>E78*G78/1000</f>
        <v>#REF!</v>
      </c>
      <c r="I78" s="12">
        <v>0.1</v>
      </c>
      <c r="J78" s="12">
        <v>0</v>
      </c>
      <c r="K78" s="12">
        <v>20.2</v>
      </c>
      <c r="L78" s="12">
        <f t="shared" si="1"/>
        <v>81.2</v>
      </c>
      <c r="M78" s="33">
        <v>399</v>
      </c>
      <c r="N78" s="10"/>
    </row>
    <row r="79" spans="1:14" ht="15">
      <c r="A79" s="32"/>
      <c r="B79" s="32"/>
      <c r="C79" s="32"/>
      <c r="D79" s="32"/>
      <c r="E79" s="32"/>
      <c r="F79" s="32"/>
      <c r="G79" s="53"/>
      <c r="H79" s="44" t="e">
        <f>SUM(H72:H78)</f>
        <v>#REF!</v>
      </c>
      <c r="I79" s="44">
        <f>SUM(I72:I78)</f>
        <v>34.2</v>
      </c>
      <c r="J79" s="44">
        <f>SUM(J72:J78)</f>
        <v>33.26</v>
      </c>
      <c r="K79" s="44">
        <f>SUM(K72:K78)</f>
        <v>105.44</v>
      </c>
      <c r="L79" s="44">
        <f>SUM(L72:L78)</f>
        <v>857.9</v>
      </c>
      <c r="M79" s="45"/>
      <c r="N79" s="10"/>
    </row>
    <row r="80" spans="2:14" ht="15">
      <c r="B80" s="21"/>
      <c r="C80" s="65"/>
      <c r="D80" s="65"/>
      <c r="I80" s="63"/>
      <c r="J80" s="63"/>
      <c r="K80" s="63"/>
      <c r="L80" s="63"/>
      <c r="M80" s="26"/>
      <c r="N80" s="10"/>
    </row>
    <row r="81" spans="2:14" ht="15">
      <c r="B81" s="21" t="s">
        <v>39</v>
      </c>
      <c r="N81" s="10"/>
    </row>
    <row r="82" spans="1:14" ht="15" customHeight="1">
      <c r="A82" s="100" t="s">
        <v>1</v>
      </c>
      <c r="B82" s="82"/>
      <c r="C82" s="100" t="s">
        <v>2</v>
      </c>
      <c r="D82" s="102" t="s">
        <v>21</v>
      </c>
      <c r="E82" s="104" t="s">
        <v>9</v>
      </c>
      <c r="F82" s="104" t="s">
        <v>36</v>
      </c>
      <c r="G82" s="104" t="s">
        <v>22</v>
      </c>
      <c r="H82" s="104" t="s">
        <v>23</v>
      </c>
      <c r="I82" s="104" t="s">
        <v>41</v>
      </c>
      <c r="J82" s="104" t="s">
        <v>42</v>
      </c>
      <c r="K82" s="104" t="s">
        <v>43</v>
      </c>
      <c r="L82" s="104" t="s">
        <v>44</v>
      </c>
      <c r="M82" s="106" t="s">
        <v>86</v>
      </c>
      <c r="N82" s="10"/>
    </row>
    <row r="83" spans="1:14" ht="15" customHeight="1">
      <c r="A83" s="101"/>
      <c r="B83" s="84"/>
      <c r="C83" s="101"/>
      <c r="D83" s="103"/>
      <c r="E83" s="105"/>
      <c r="F83" s="105"/>
      <c r="G83" s="105"/>
      <c r="H83" s="105"/>
      <c r="I83" s="105"/>
      <c r="J83" s="105"/>
      <c r="K83" s="105"/>
      <c r="L83" s="105"/>
      <c r="M83" s="107"/>
      <c r="N83" s="10"/>
    </row>
    <row r="84" spans="1:14" ht="15">
      <c r="A84" s="27"/>
      <c r="B84" s="31" t="s">
        <v>0</v>
      </c>
      <c r="C84" s="69" t="s">
        <v>24</v>
      </c>
      <c r="D84" s="27"/>
      <c r="E84" s="32" t="s">
        <v>24</v>
      </c>
      <c r="F84" s="32" t="s">
        <v>24</v>
      </c>
      <c r="G84" s="32" t="s">
        <v>25</v>
      </c>
      <c r="H84" s="32" t="s">
        <v>26</v>
      </c>
      <c r="I84" s="32"/>
      <c r="J84" s="32"/>
      <c r="K84" s="32"/>
      <c r="L84" s="32"/>
      <c r="M84" s="33"/>
      <c r="N84" s="10"/>
    </row>
    <row r="85" spans="1:14" ht="15">
      <c r="A85" s="32">
        <v>1</v>
      </c>
      <c r="B85" s="34" t="s">
        <v>65</v>
      </c>
      <c r="C85" s="35" t="s">
        <v>95</v>
      </c>
      <c r="D85" s="35" t="s">
        <v>17</v>
      </c>
      <c r="E85" s="36">
        <v>70</v>
      </c>
      <c r="F85" s="36">
        <v>70</v>
      </c>
      <c r="G85" s="36">
        <f>Q102</f>
        <v>0</v>
      </c>
      <c r="H85" s="13">
        <f aca="true" t="shared" si="2" ref="H85:H90">E85*G85/1000</f>
        <v>0</v>
      </c>
      <c r="I85" s="11">
        <v>11.22</v>
      </c>
      <c r="J85" s="11">
        <v>13.64</v>
      </c>
      <c r="K85" s="11">
        <v>63.82</v>
      </c>
      <c r="L85" s="12">
        <v>422.92</v>
      </c>
      <c r="M85" s="33">
        <v>309</v>
      </c>
      <c r="N85" s="10"/>
    </row>
    <row r="86" spans="1:14" ht="15">
      <c r="A86" s="37"/>
      <c r="B86" s="34"/>
      <c r="C86" s="38"/>
      <c r="D86" s="35" t="s">
        <v>20</v>
      </c>
      <c r="E86" s="36">
        <v>6</v>
      </c>
      <c r="F86" s="36">
        <v>6</v>
      </c>
      <c r="G86" s="36">
        <f>Q88</f>
        <v>0</v>
      </c>
      <c r="H86" s="13">
        <f t="shared" si="2"/>
        <v>0</v>
      </c>
      <c r="I86" s="12">
        <v>4.64</v>
      </c>
      <c r="J86" s="12">
        <v>5.9</v>
      </c>
      <c r="K86" s="12">
        <v>0</v>
      </c>
      <c r="L86" s="12">
        <f>(I86+K86)*4+J86*9</f>
        <v>71.66</v>
      </c>
      <c r="M86" s="33">
        <v>15</v>
      </c>
      <c r="N86" s="10"/>
    </row>
    <row r="87" spans="1:14" ht="15">
      <c r="A87" s="32">
        <v>2</v>
      </c>
      <c r="B87" s="16" t="s">
        <v>108</v>
      </c>
      <c r="C87" s="35">
        <v>100</v>
      </c>
      <c r="D87" s="35"/>
      <c r="E87" s="36"/>
      <c r="F87" s="36"/>
      <c r="G87" s="36"/>
      <c r="H87" s="13"/>
      <c r="I87" s="12">
        <v>1.08</v>
      </c>
      <c r="J87" s="12">
        <v>6.16</v>
      </c>
      <c r="K87" s="12">
        <v>3.46</v>
      </c>
      <c r="L87" s="12">
        <f>(I87+K87)*4+J87*9</f>
        <v>73.6</v>
      </c>
      <c r="M87" s="33">
        <v>15</v>
      </c>
      <c r="N87" s="10"/>
    </row>
    <row r="88" spans="1:14" ht="15">
      <c r="A88" s="32">
        <v>3</v>
      </c>
      <c r="B88" s="39" t="s">
        <v>27</v>
      </c>
      <c r="C88" s="32">
        <v>60</v>
      </c>
      <c r="D88" s="27" t="s">
        <v>15</v>
      </c>
      <c r="E88" s="32">
        <v>45</v>
      </c>
      <c r="F88" s="32">
        <v>45</v>
      </c>
      <c r="G88" s="40">
        <f>Q108</f>
        <v>0</v>
      </c>
      <c r="H88" s="13">
        <f t="shared" si="2"/>
        <v>0</v>
      </c>
      <c r="I88" s="12">
        <v>3.67</v>
      </c>
      <c r="J88" s="12">
        <v>11.45</v>
      </c>
      <c r="K88" s="12">
        <v>21.93</v>
      </c>
      <c r="L88" s="12">
        <f>(I88+K88)*4+J88*9</f>
        <v>205.45</v>
      </c>
      <c r="M88" s="33">
        <v>1</v>
      </c>
      <c r="N88" s="10"/>
    </row>
    <row r="89" spans="1:14" ht="15">
      <c r="A89" s="32">
        <v>4</v>
      </c>
      <c r="B89" s="39" t="s">
        <v>38</v>
      </c>
      <c r="C89" s="32">
        <v>10</v>
      </c>
      <c r="D89" s="27" t="s">
        <v>20</v>
      </c>
      <c r="E89" s="32">
        <v>10</v>
      </c>
      <c r="F89" s="32">
        <v>10</v>
      </c>
      <c r="G89" s="40">
        <f>Q88</f>
        <v>0</v>
      </c>
      <c r="H89" s="13">
        <f t="shared" si="2"/>
        <v>0</v>
      </c>
      <c r="I89" s="13">
        <v>5.81</v>
      </c>
      <c r="J89" s="13">
        <v>2.13</v>
      </c>
      <c r="K89" s="13">
        <v>4.01</v>
      </c>
      <c r="L89" s="13">
        <v>58.45</v>
      </c>
      <c r="M89" s="33">
        <v>348</v>
      </c>
      <c r="N89" s="10"/>
    </row>
    <row r="90" spans="1:14" ht="15">
      <c r="A90" s="32">
        <v>5</v>
      </c>
      <c r="B90" s="39" t="s">
        <v>10</v>
      </c>
      <c r="C90" s="32">
        <v>200</v>
      </c>
      <c r="D90" s="32" t="s">
        <v>11</v>
      </c>
      <c r="E90" s="32">
        <v>1</v>
      </c>
      <c r="F90" s="32">
        <v>1</v>
      </c>
      <c r="G90" s="40" t="e">
        <f>#REF!</f>
        <v>#REF!</v>
      </c>
      <c r="H90" s="13" t="e">
        <f t="shared" si="2"/>
        <v>#REF!</v>
      </c>
      <c r="I90" s="13">
        <v>0.2</v>
      </c>
      <c r="J90" s="13">
        <v>0</v>
      </c>
      <c r="K90" s="13">
        <v>14</v>
      </c>
      <c r="L90" s="12">
        <f>(I90+K90)*4+J90*9</f>
        <v>56.8</v>
      </c>
      <c r="M90" s="33">
        <v>376</v>
      </c>
      <c r="N90" s="10"/>
    </row>
    <row r="91" spans="1:14" ht="15">
      <c r="A91" s="37"/>
      <c r="B91" s="48"/>
      <c r="C91" s="32"/>
      <c r="D91" s="32"/>
      <c r="E91" s="32"/>
      <c r="F91" s="32"/>
      <c r="G91" s="32"/>
      <c r="H91" s="44">
        <f>SUM(H85:H89)</f>
        <v>0</v>
      </c>
      <c r="I91" s="44">
        <f>SUM(I85:I89)</f>
        <v>26.42</v>
      </c>
      <c r="J91" s="44">
        <f>SUM(J84:J89)</f>
        <v>39.28</v>
      </c>
      <c r="K91" s="44">
        <f>SUM(K84:K89)</f>
        <v>93.22</v>
      </c>
      <c r="L91" s="44">
        <f>SUM(L84:L89)</f>
        <v>832.08</v>
      </c>
      <c r="M91" s="45"/>
      <c r="N91" s="10"/>
    </row>
    <row r="92" spans="1:14" ht="15">
      <c r="A92" s="32"/>
      <c r="B92" s="46" t="s">
        <v>3</v>
      </c>
      <c r="C92" s="69"/>
      <c r="D92" s="27"/>
      <c r="E92" s="32"/>
      <c r="F92" s="32"/>
      <c r="G92" s="32"/>
      <c r="H92" s="13"/>
      <c r="I92" s="13"/>
      <c r="J92" s="13"/>
      <c r="K92" s="13"/>
      <c r="L92" s="13"/>
      <c r="M92" s="33"/>
      <c r="N92" s="10"/>
    </row>
    <row r="93" spans="1:14" ht="15">
      <c r="A93" s="32">
        <v>1</v>
      </c>
      <c r="B93" s="39" t="s">
        <v>57</v>
      </c>
      <c r="C93" s="41" t="s">
        <v>68</v>
      </c>
      <c r="D93" s="32" t="s">
        <v>12</v>
      </c>
      <c r="E93" s="32">
        <v>40</v>
      </c>
      <c r="F93" s="32">
        <v>32</v>
      </c>
      <c r="G93" s="32" t="e">
        <f>#REF!</f>
        <v>#REF!</v>
      </c>
      <c r="H93" s="13" t="e">
        <f aca="true" t="shared" si="3" ref="H93:H99">E93*G93/1000</f>
        <v>#REF!</v>
      </c>
      <c r="I93" s="12">
        <v>1.81</v>
      </c>
      <c r="J93" s="12">
        <v>4.91</v>
      </c>
      <c r="K93" s="12">
        <v>12.52</v>
      </c>
      <c r="L93" s="12">
        <f aca="true" t="shared" si="4" ref="L93:L98">(I93+K93)*4+J93*9</f>
        <v>101.51</v>
      </c>
      <c r="M93" s="33">
        <v>82</v>
      </c>
      <c r="N93" s="10"/>
    </row>
    <row r="94" spans="1:14" ht="15">
      <c r="A94" s="32"/>
      <c r="B94" s="39" t="s">
        <v>58</v>
      </c>
      <c r="C94" s="41"/>
      <c r="D94" s="32" t="s">
        <v>14</v>
      </c>
      <c r="E94" s="32">
        <v>20</v>
      </c>
      <c r="F94" s="32">
        <v>16</v>
      </c>
      <c r="G94" s="32" t="e">
        <f>#REF!</f>
        <v>#REF!</v>
      </c>
      <c r="H94" s="13" t="e">
        <f t="shared" si="3"/>
        <v>#REF!</v>
      </c>
      <c r="I94" s="12">
        <v>0.21</v>
      </c>
      <c r="J94" s="12">
        <v>2.82</v>
      </c>
      <c r="K94" s="12">
        <v>0.31</v>
      </c>
      <c r="L94" s="12">
        <f t="shared" si="4"/>
        <v>27.46</v>
      </c>
      <c r="M94" s="33"/>
      <c r="N94" s="10"/>
    </row>
    <row r="95" spans="1:14" ht="15">
      <c r="A95" s="32">
        <v>2</v>
      </c>
      <c r="B95" s="37" t="s">
        <v>88</v>
      </c>
      <c r="C95" s="32" t="s">
        <v>104</v>
      </c>
      <c r="D95" s="27" t="s">
        <v>13</v>
      </c>
      <c r="E95" s="32">
        <v>56</v>
      </c>
      <c r="F95" s="32">
        <v>41</v>
      </c>
      <c r="G95" s="32" t="e">
        <f>#REF!</f>
        <v>#REF!</v>
      </c>
      <c r="H95" s="13" t="e">
        <f t="shared" si="3"/>
        <v>#REF!</v>
      </c>
      <c r="I95" s="11">
        <v>15.54</v>
      </c>
      <c r="J95" s="11">
        <v>24.72</v>
      </c>
      <c r="K95" s="11">
        <v>15.7</v>
      </c>
      <c r="L95" s="12">
        <f t="shared" si="4"/>
        <v>347.44</v>
      </c>
      <c r="M95" s="33">
        <v>282</v>
      </c>
      <c r="N95" s="10"/>
    </row>
    <row r="96" spans="1:14" ht="15">
      <c r="A96" s="32"/>
      <c r="B96" s="37"/>
      <c r="C96" s="32"/>
      <c r="D96" s="27" t="s">
        <v>15</v>
      </c>
      <c r="E96" s="32">
        <v>10</v>
      </c>
      <c r="F96" s="32">
        <v>10</v>
      </c>
      <c r="G96" s="32" t="e">
        <f>#REF!</f>
        <v>#REF!</v>
      </c>
      <c r="H96" s="13" t="e">
        <f t="shared" si="3"/>
        <v>#REF!</v>
      </c>
      <c r="I96" s="11">
        <v>0.88</v>
      </c>
      <c r="J96" s="11">
        <v>2.81</v>
      </c>
      <c r="K96" s="11">
        <v>3.51</v>
      </c>
      <c r="L96" s="12">
        <f t="shared" si="4"/>
        <v>42.85</v>
      </c>
      <c r="M96" s="33">
        <v>355</v>
      </c>
      <c r="N96" s="10"/>
    </row>
    <row r="97" spans="1:14" ht="15">
      <c r="A97" s="32">
        <v>3</v>
      </c>
      <c r="B97" s="77" t="s">
        <v>69</v>
      </c>
      <c r="C97" s="32">
        <v>180</v>
      </c>
      <c r="D97" s="27" t="s">
        <v>66</v>
      </c>
      <c r="E97" s="32">
        <v>38</v>
      </c>
      <c r="F97" s="32">
        <v>38</v>
      </c>
      <c r="G97" s="53">
        <f>Q58</f>
        <v>0</v>
      </c>
      <c r="H97" s="13">
        <f>G97*E97/1000</f>
        <v>0</v>
      </c>
      <c r="I97" s="11">
        <v>10.35</v>
      </c>
      <c r="J97" s="12">
        <v>7.31</v>
      </c>
      <c r="K97" s="12">
        <v>46.37</v>
      </c>
      <c r="L97" s="12">
        <f t="shared" si="4"/>
        <v>292.67</v>
      </c>
      <c r="M97" s="33">
        <v>302</v>
      </c>
      <c r="N97" s="10"/>
    </row>
    <row r="98" spans="1:14" ht="15">
      <c r="A98" s="32">
        <v>4</v>
      </c>
      <c r="B98" s="48" t="s">
        <v>27</v>
      </c>
      <c r="C98" s="32">
        <v>60</v>
      </c>
      <c r="D98" s="27" t="s">
        <v>15</v>
      </c>
      <c r="E98" s="32">
        <v>45</v>
      </c>
      <c r="F98" s="32">
        <v>50</v>
      </c>
      <c r="G98" s="32" t="e">
        <f>#REF!</f>
        <v>#REF!</v>
      </c>
      <c r="H98" s="13" t="e">
        <f>E98*G98/1000</f>
        <v>#REF!</v>
      </c>
      <c r="I98" s="12">
        <v>3.67</v>
      </c>
      <c r="J98" s="12">
        <v>11.45</v>
      </c>
      <c r="K98" s="12">
        <v>21.93</v>
      </c>
      <c r="L98" s="12">
        <f t="shared" si="4"/>
        <v>205.45</v>
      </c>
      <c r="M98" s="33">
        <v>1</v>
      </c>
      <c r="N98" s="10"/>
    </row>
    <row r="99" spans="1:14" ht="15">
      <c r="A99" s="32">
        <v>5</v>
      </c>
      <c r="B99" s="77" t="s">
        <v>19</v>
      </c>
      <c r="C99" s="32">
        <v>200</v>
      </c>
      <c r="D99" s="32" t="s">
        <v>16</v>
      </c>
      <c r="E99" s="32">
        <v>15</v>
      </c>
      <c r="F99" s="32">
        <v>15</v>
      </c>
      <c r="G99" s="53" t="e">
        <f>#REF!</f>
        <v>#REF!</v>
      </c>
      <c r="H99" s="13" t="e">
        <f t="shared" si="3"/>
        <v>#REF!</v>
      </c>
      <c r="I99" s="13">
        <v>0.04</v>
      </c>
      <c r="J99" s="13">
        <v>0</v>
      </c>
      <c r="K99" s="13">
        <v>24.76</v>
      </c>
      <c r="L99" s="13">
        <v>99.2</v>
      </c>
      <c r="M99" s="33">
        <v>349</v>
      </c>
      <c r="N99" s="10"/>
    </row>
    <row r="100" spans="1:14" ht="15">
      <c r="A100" s="32"/>
      <c r="B100" s="27"/>
      <c r="C100" s="32"/>
      <c r="D100" s="32"/>
      <c r="E100" s="32"/>
      <c r="F100" s="32"/>
      <c r="G100" s="32"/>
      <c r="H100" s="44" t="e">
        <f>SUM(H93:H99)</f>
        <v>#REF!</v>
      </c>
      <c r="I100" s="44">
        <f>SUM(I93:I99)</f>
        <v>32.5</v>
      </c>
      <c r="J100" s="44">
        <f>SUM(J93:J99)</f>
        <v>54.02</v>
      </c>
      <c r="K100" s="44">
        <f>SUM(K93:K99)</f>
        <v>125.1</v>
      </c>
      <c r="L100" s="44">
        <f>SUM(L92:L99)</f>
        <v>1116.58</v>
      </c>
      <c r="M100" s="45"/>
      <c r="N100" s="10"/>
    </row>
    <row r="101" spans="1:14" ht="15">
      <c r="A101" s="65"/>
      <c r="B101" s="55"/>
      <c r="C101" s="65"/>
      <c r="D101" s="65"/>
      <c r="N101" s="10"/>
    </row>
    <row r="102" spans="1:14" ht="15">
      <c r="A102" s="65"/>
      <c r="B102" s="55" t="s">
        <v>30</v>
      </c>
      <c r="C102" s="65"/>
      <c r="D102" s="65"/>
      <c r="N102" s="10"/>
    </row>
    <row r="103" spans="1:18" ht="30.75">
      <c r="A103" s="27" t="s">
        <v>1</v>
      </c>
      <c r="B103" s="27"/>
      <c r="C103" s="27" t="s">
        <v>2</v>
      </c>
      <c r="D103" s="28" t="s">
        <v>21</v>
      </c>
      <c r="E103" s="29" t="s">
        <v>9</v>
      </c>
      <c r="F103" s="29" t="s">
        <v>36</v>
      </c>
      <c r="G103" s="29" t="s">
        <v>22</v>
      </c>
      <c r="H103" s="29" t="s">
        <v>23</v>
      </c>
      <c r="I103" s="83" t="s">
        <v>41</v>
      </c>
      <c r="J103" s="83" t="s">
        <v>42</v>
      </c>
      <c r="K103" s="83" t="s">
        <v>43</v>
      </c>
      <c r="L103" s="83" t="s">
        <v>44</v>
      </c>
      <c r="M103" s="30" t="s">
        <v>86</v>
      </c>
      <c r="N103" s="10"/>
      <c r="O103" s="3"/>
      <c r="P103" s="3"/>
      <c r="Q103" s="3"/>
      <c r="R103" s="4"/>
    </row>
    <row r="104" spans="1:18" ht="15">
      <c r="A104" s="32"/>
      <c r="B104" s="66" t="s">
        <v>0</v>
      </c>
      <c r="C104" s="67" t="s">
        <v>24</v>
      </c>
      <c r="D104" s="67"/>
      <c r="E104" s="32" t="s">
        <v>24</v>
      </c>
      <c r="F104" s="32" t="s">
        <v>24</v>
      </c>
      <c r="G104" s="32" t="s">
        <v>25</v>
      </c>
      <c r="H104" s="32" t="s">
        <v>26</v>
      </c>
      <c r="I104" s="85"/>
      <c r="J104" s="85"/>
      <c r="K104" s="85"/>
      <c r="L104" s="85"/>
      <c r="M104" s="86"/>
      <c r="N104" s="10"/>
      <c r="O104" s="3"/>
      <c r="P104" s="3"/>
      <c r="Q104" s="3"/>
      <c r="R104" s="4"/>
    </row>
    <row r="105" spans="1:18" ht="15">
      <c r="A105" s="32">
        <v>1</v>
      </c>
      <c r="B105" s="39" t="s">
        <v>56</v>
      </c>
      <c r="C105" s="69">
        <v>260</v>
      </c>
      <c r="D105" s="27" t="s">
        <v>77</v>
      </c>
      <c r="E105" s="27">
        <v>25</v>
      </c>
      <c r="F105" s="27">
        <v>25</v>
      </c>
      <c r="G105" s="70" t="e">
        <f>#REF!</f>
        <v>#REF!</v>
      </c>
      <c r="H105" s="70" t="e">
        <f>E105*G105/1000</f>
        <v>#REF!</v>
      </c>
      <c r="I105" s="70">
        <v>7.5</v>
      </c>
      <c r="J105" s="70">
        <v>10.25</v>
      </c>
      <c r="K105" s="70">
        <v>36.63</v>
      </c>
      <c r="L105" s="70">
        <v>268.77</v>
      </c>
      <c r="M105" s="71">
        <v>411</v>
      </c>
      <c r="N105" s="10"/>
      <c r="O105" s="3"/>
      <c r="P105" s="3"/>
      <c r="Q105" s="3"/>
      <c r="R105" s="4"/>
    </row>
    <row r="106" spans="1:18" ht="14.25" customHeight="1">
      <c r="A106" s="32">
        <v>2</v>
      </c>
      <c r="B106" s="39" t="s">
        <v>27</v>
      </c>
      <c r="C106" s="32">
        <v>60</v>
      </c>
      <c r="D106" s="27" t="s">
        <v>15</v>
      </c>
      <c r="E106" s="32">
        <v>45</v>
      </c>
      <c r="F106" s="32">
        <v>50</v>
      </c>
      <c r="G106" s="32">
        <f>Q118</f>
        <v>0</v>
      </c>
      <c r="H106" s="13">
        <f>E106*G106/1000</f>
        <v>0</v>
      </c>
      <c r="I106" s="12">
        <v>3.67</v>
      </c>
      <c r="J106" s="12">
        <v>11.45</v>
      </c>
      <c r="K106" s="12">
        <v>21.93</v>
      </c>
      <c r="L106" s="12">
        <f>(I106+K106)*4+J106*9</f>
        <v>205.45</v>
      </c>
      <c r="M106" s="33">
        <v>1</v>
      </c>
      <c r="N106" s="10"/>
      <c r="O106" s="3"/>
      <c r="P106" s="3"/>
      <c r="Q106" s="3"/>
      <c r="R106" s="4"/>
    </row>
    <row r="107" spans="1:18" ht="15">
      <c r="A107" s="32">
        <v>3</v>
      </c>
      <c r="B107" s="39" t="s">
        <v>50</v>
      </c>
      <c r="C107" s="69">
        <v>20</v>
      </c>
      <c r="D107" s="27" t="s">
        <v>96</v>
      </c>
      <c r="E107" s="27">
        <v>10</v>
      </c>
      <c r="F107" s="27">
        <v>10</v>
      </c>
      <c r="G107" s="27" t="e">
        <f>#REF!</f>
        <v>#REF!</v>
      </c>
      <c r="H107" s="70" t="e">
        <f>E107*G107/1000</f>
        <v>#REF!</v>
      </c>
      <c r="I107" s="12">
        <v>3.48</v>
      </c>
      <c r="J107" s="12">
        <v>4.43</v>
      </c>
      <c r="K107" s="12">
        <v>0</v>
      </c>
      <c r="L107" s="12">
        <f>(I107+K107)*4+J107*9</f>
        <v>53.79</v>
      </c>
      <c r="M107" s="71">
        <v>15</v>
      </c>
      <c r="N107" s="10"/>
      <c r="O107" s="3"/>
      <c r="P107" s="3"/>
      <c r="Q107" s="3"/>
      <c r="R107" s="4"/>
    </row>
    <row r="108" spans="1:18" ht="15">
      <c r="A108" s="32">
        <v>4</v>
      </c>
      <c r="B108" s="39" t="s">
        <v>38</v>
      </c>
      <c r="C108" s="69">
        <v>20</v>
      </c>
      <c r="D108" s="27"/>
      <c r="E108" s="27"/>
      <c r="F108" s="27"/>
      <c r="G108" s="27"/>
      <c r="H108" s="70"/>
      <c r="I108" s="11">
        <v>0</v>
      </c>
      <c r="J108" s="11">
        <v>16.4</v>
      </c>
      <c r="K108" s="11">
        <v>0.2</v>
      </c>
      <c r="L108" s="12">
        <f>(I108+K108)*4+J108*9</f>
        <v>148.4</v>
      </c>
      <c r="M108" s="71">
        <v>14</v>
      </c>
      <c r="N108" s="10"/>
      <c r="O108" s="3"/>
      <c r="P108" s="3"/>
      <c r="Q108" s="3"/>
      <c r="R108" s="4"/>
    </row>
    <row r="109" spans="1:14" ht="15">
      <c r="A109" s="32">
        <v>5</v>
      </c>
      <c r="B109" s="39" t="s">
        <v>10</v>
      </c>
      <c r="C109" s="32">
        <v>200</v>
      </c>
      <c r="D109" s="27" t="s">
        <v>54</v>
      </c>
      <c r="E109" s="53">
        <v>1</v>
      </c>
      <c r="F109" s="53">
        <v>1</v>
      </c>
      <c r="G109" s="53" t="e">
        <f>#REF!</f>
        <v>#REF!</v>
      </c>
      <c r="H109" s="13" t="e">
        <f>E109*G109/1000</f>
        <v>#REF!</v>
      </c>
      <c r="I109" s="52">
        <v>0.2</v>
      </c>
      <c r="J109" s="52">
        <v>0</v>
      </c>
      <c r="K109" s="52">
        <v>14</v>
      </c>
      <c r="L109" s="52">
        <v>56.8</v>
      </c>
      <c r="M109" s="33">
        <v>376</v>
      </c>
      <c r="N109" s="10"/>
    </row>
    <row r="110" spans="1:14" ht="15">
      <c r="A110" s="32"/>
      <c r="B110" s="32"/>
      <c r="C110" s="32"/>
      <c r="D110" s="32"/>
      <c r="E110" s="32"/>
      <c r="F110" s="32"/>
      <c r="G110" s="53"/>
      <c r="H110" s="44" t="e">
        <f>SUM(H105:H109)</f>
        <v>#REF!</v>
      </c>
      <c r="I110" s="44">
        <f>SUM(I105:I109)</f>
        <v>14.85</v>
      </c>
      <c r="J110" s="44">
        <f>SUM(J105:J109)</f>
        <v>42.53</v>
      </c>
      <c r="K110" s="44">
        <f>SUM(K105:K109)</f>
        <v>72.76</v>
      </c>
      <c r="L110" s="44">
        <f>SUM(L105:L109)</f>
        <v>733.21</v>
      </c>
      <c r="M110" s="45"/>
      <c r="N110" s="10"/>
    </row>
    <row r="111" spans="1:14" ht="15">
      <c r="A111" s="32"/>
      <c r="B111" s="46" t="s">
        <v>3</v>
      </c>
      <c r="C111" s="27"/>
      <c r="D111" s="27"/>
      <c r="E111" s="32"/>
      <c r="F111" s="32"/>
      <c r="G111" s="32"/>
      <c r="H111" s="13"/>
      <c r="I111" s="13"/>
      <c r="J111" s="13"/>
      <c r="K111" s="13"/>
      <c r="L111" s="13"/>
      <c r="M111" s="33"/>
      <c r="N111" s="10"/>
    </row>
    <row r="112" spans="1:14" ht="15">
      <c r="A112" s="32">
        <v>1</v>
      </c>
      <c r="B112" s="48" t="s">
        <v>64</v>
      </c>
      <c r="C112" s="32" t="s">
        <v>68</v>
      </c>
      <c r="D112" s="27" t="s">
        <v>4</v>
      </c>
      <c r="E112" s="32">
        <v>86</v>
      </c>
      <c r="F112" s="32">
        <v>60</v>
      </c>
      <c r="G112" s="32" t="e">
        <f>#REF!</f>
        <v>#REF!</v>
      </c>
      <c r="H112" s="13" t="e">
        <f>G112*E112/1000</f>
        <v>#REF!</v>
      </c>
      <c r="I112" s="12">
        <v>1.99</v>
      </c>
      <c r="J112" s="12">
        <v>5.11</v>
      </c>
      <c r="K112" s="12">
        <v>16.92</v>
      </c>
      <c r="L112" s="12">
        <f>(I112+K112)*4+J112*9</f>
        <v>121.63</v>
      </c>
      <c r="M112" s="33">
        <v>76</v>
      </c>
      <c r="N112" s="10"/>
    </row>
    <row r="113" spans="1:14" ht="15">
      <c r="A113" s="32">
        <v>2</v>
      </c>
      <c r="B113" s="37" t="s">
        <v>100</v>
      </c>
      <c r="C113" s="81">
        <v>280</v>
      </c>
      <c r="D113" s="12">
        <v>29.79</v>
      </c>
      <c r="E113" s="12">
        <v>8.72</v>
      </c>
      <c r="F113" s="12">
        <v>25.6</v>
      </c>
      <c r="G113" s="12">
        <f>(D113+F113)*4+E113*9</f>
        <v>300.04</v>
      </c>
      <c r="H113" s="81">
        <v>280</v>
      </c>
      <c r="I113" s="12">
        <v>29.79</v>
      </c>
      <c r="J113" s="12">
        <v>8.72</v>
      </c>
      <c r="K113" s="12">
        <v>25.6</v>
      </c>
      <c r="L113" s="12">
        <f>(I113+K113)*4+J113*9</f>
        <v>300.04</v>
      </c>
      <c r="M113" s="33">
        <v>259</v>
      </c>
      <c r="N113" s="10"/>
    </row>
    <row r="114" spans="1:14" ht="15.75" customHeight="1">
      <c r="A114" s="32">
        <v>3</v>
      </c>
      <c r="B114" s="87" t="s">
        <v>106</v>
      </c>
      <c r="C114" s="81">
        <v>100</v>
      </c>
      <c r="D114" s="12">
        <v>3.67</v>
      </c>
      <c r="E114" s="12">
        <v>9.17</v>
      </c>
      <c r="F114" s="12">
        <v>4.33</v>
      </c>
      <c r="G114" s="12">
        <f>(D114+F114)*4+E114*9</f>
        <v>114.53</v>
      </c>
      <c r="H114" s="16" t="s">
        <v>106</v>
      </c>
      <c r="I114" s="12">
        <v>4.67</v>
      </c>
      <c r="J114" s="12">
        <v>10.17</v>
      </c>
      <c r="K114" s="12">
        <v>4.33</v>
      </c>
      <c r="L114" s="12">
        <f>(I114+K114)*4+J114*9</f>
        <v>127.53</v>
      </c>
      <c r="M114" s="33">
        <v>7</v>
      </c>
      <c r="N114" s="10"/>
    </row>
    <row r="115" spans="1:14" ht="15">
      <c r="A115" s="32">
        <v>4</v>
      </c>
      <c r="B115" s="77" t="s">
        <v>27</v>
      </c>
      <c r="C115" s="32">
        <v>60</v>
      </c>
      <c r="D115" s="27" t="s">
        <v>15</v>
      </c>
      <c r="E115" s="32">
        <v>45</v>
      </c>
      <c r="F115" s="32">
        <v>50</v>
      </c>
      <c r="G115" s="32" t="e">
        <f>#REF!</f>
        <v>#REF!</v>
      </c>
      <c r="H115" s="13" t="e">
        <f>E115*G115/1000</f>
        <v>#REF!</v>
      </c>
      <c r="I115" s="12">
        <v>3.67</v>
      </c>
      <c r="J115" s="12">
        <v>11.45</v>
      </c>
      <c r="K115" s="12">
        <v>21.93</v>
      </c>
      <c r="L115" s="12">
        <f>(I115+K115)*4+J115*9</f>
        <v>205.45</v>
      </c>
      <c r="M115" s="33">
        <v>1</v>
      </c>
      <c r="N115" s="10"/>
    </row>
    <row r="116" spans="1:14" ht="15">
      <c r="A116" s="32">
        <v>5</v>
      </c>
      <c r="B116" s="39" t="s">
        <v>19</v>
      </c>
      <c r="C116" s="32">
        <v>200</v>
      </c>
      <c r="D116" s="32" t="s">
        <v>16</v>
      </c>
      <c r="E116" s="53">
        <v>13</v>
      </c>
      <c r="F116" s="53">
        <v>13</v>
      </c>
      <c r="G116" s="53" t="e">
        <f>#REF!</f>
        <v>#REF!</v>
      </c>
      <c r="H116" s="13" t="e">
        <f>E116*G116/1000</f>
        <v>#REF!</v>
      </c>
      <c r="I116" s="13">
        <v>0.04</v>
      </c>
      <c r="J116" s="13">
        <v>0</v>
      </c>
      <c r="K116" s="13">
        <v>24.76</v>
      </c>
      <c r="L116" s="13">
        <v>99.2</v>
      </c>
      <c r="M116" s="33">
        <v>349</v>
      </c>
      <c r="N116" s="10"/>
    </row>
    <row r="117" spans="1:14" ht="15">
      <c r="A117" s="32"/>
      <c r="B117" s="39"/>
      <c r="C117" s="32"/>
      <c r="D117" s="39"/>
      <c r="E117" s="32"/>
      <c r="F117" s="32"/>
      <c r="G117" s="88"/>
      <c r="H117" s="44" t="e">
        <f>SUM(H112:H116)</f>
        <v>#REF!</v>
      </c>
      <c r="I117" s="44">
        <f>SUM(I112:I116)</f>
        <v>40.16</v>
      </c>
      <c r="J117" s="44">
        <f>SUM(J112:J116)</f>
        <v>35.45</v>
      </c>
      <c r="K117" s="44">
        <f>SUM(K112:K116)</f>
        <v>93.54</v>
      </c>
      <c r="L117" s="44">
        <f>SUM(L112:L116)</f>
        <v>853.85</v>
      </c>
      <c r="M117" s="45"/>
      <c r="N117" s="10"/>
    </row>
    <row r="118" spans="1:14" ht="15">
      <c r="A118" s="65"/>
      <c r="B118" s="55"/>
      <c r="C118" s="65"/>
      <c r="D118" s="65"/>
      <c r="N118" s="10"/>
    </row>
    <row r="119" spans="1:14" ht="15">
      <c r="A119" s="65"/>
      <c r="B119" s="55" t="s">
        <v>31</v>
      </c>
      <c r="C119" s="59"/>
      <c r="D119" s="65"/>
      <c r="N119" s="10"/>
    </row>
    <row r="120" spans="1:14" ht="30.75">
      <c r="A120" s="27" t="s">
        <v>1</v>
      </c>
      <c r="B120" s="27"/>
      <c r="C120" s="27" t="s">
        <v>2</v>
      </c>
      <c r="D120" s="28" t="s">
        <v>21</v>
      </c>
      <c r="E120" s="29" t="s">
        <v>9</v>
      </c>
      <c r="F120" s="29" t="s">
        <v>36</v>
      </c>
      <c r="G120" s="29" t="s">
        <v>22</v>
      </c>
      <c r="H120" s="29" t="s">
        <v>23</v>
      </c>
      <c r="I120" s="29" t="s">
        <v>41</v>
      </c>
      <c r="J120" s="29" t="s">
        <v>42</v>
      </c>
      <c r="K120" s="29" t="s">
        <v>43</v>
      </c>
      <c r="L120" s="29" t="s">
        <v>44</v>
      </c>
      <c r="M120" s="30" t="s">
        <v>86</v>
      </c>
      <c r="N120" s="10"/>
    </row>
    <row r="121" spans="1:14" ht="15">
      <c r="A121" s="27"/>
      <c r="B121" s="31" t="s">
        <v>0</v>
      </c>
      <c r="C121" s="27" t="s">
        <v>24</v>
      </c>
      <c r="D121" s="27"/>
      <c r="E121" s="32" t="s">
        <v>24</v>
      </c>
      <c r="F121" s="32" t="s">
        <v>24</v>
      </c>
      <c r="G121" s="32" t="s">
        <v>25</v>
      </c>
      <c r="H121" s="32" t="s">
        <v>26</v>
      </c>
      <c r="I121" s="89"/>
      <c r="J121" s="89"/>
      <c r="K121" s="89"/>
      <c r="L121" s="89"/>
      <c r="M121" s="90"/>
      <c r="N121" s="10"/>
    </row>
    <row r="122" spans="1:14" ht="15">
      <c r="A122" s="27">
        <v>1</v>
      </c>
      <c r="B122" s="39" t="s">
        <v>113</v>
      </c>
      <c r="C122" s="32" t="s">
        <v>114</v>
      </c>
      <c r="D122" s="32" t="s">
        <v>71</v>
      </c>
      <c r="E122" s="32">
        <v>24</v>
      </c>
      <c r="F122" s="73">
        <v>24</v>
      </c>
      <c r="G122" s="32" t="e">
        <f>#REF!</f>
        <v>#REF!</v>
      </c>
      <c r="H122" s="13" t="e">
        <f>G122*E122/1000</f>
        <v>#REF!</v>
      </c>
      <c r="I122" s="11">
        <v>10.35</v>
      </c>
      <c r="J122" s="12">
        <v>7.31</v>
      </c>
      <c r="K122" s="12">
        <v>46.37</v>
      </c>
      <c r="L122" s="12">
        <f>(I122+K122)*4+J122*9</f>
        <v>292.67</v>
      </c>
      <c r="M122" s="33">
        <v>302</v>
      </c>
      <c r="N122" s="10"/>
    </row>
    <row r="123" spans="1:14" ht="15">
      <c r="A123" s="27"/>
      <c r="B123" s="39"/>
      <c r="C123" s="32"/>
      <c r="D123" s="32" t="s">
        <v>61</v>
      </c>
      <c r="E123" s="32">
        <v>10</v>
      </c>
      <c r="F123" s="32">
        <v>10</v>
      </c>
      <c r="G123" s="13" t="e">
        <f>#REF!</f>
        <v>#REF!</v>
      </c>
      <c r="H123" s="13" t="e">
        <f>G123*E123/1000</f>
        <v>#REF!</v>
      </c>
      <c r="I123" s="13">
        <v>5.81</v>
      </c>
      <c r="J123" s="13">
        <v>2.13</v>
      </c>
      <c r="K123" s="13">
        <v>4.01</v>
      </c>
      <c r="L123" s="12">
        <f>(I123+K123)*4+J123*9</f>
        <v>58.45</v>
      </c>
      <c r="M123" s="33">
        <v>348</v>
      </c>
      <c r="N123" s="10"/>
    </row>
    <row r="124" spans="1:14" ht="15">
      <c r="A124" s="32">
        <v>2</v>
      </c>
      <c r="B124" s="77" t="s">
        <v>27</v>
      </c>
      <c r="C124" s="32">
        <v>60</v>
      </c>
      <c r="D124" s="27" t="s">
        <v>15</v>
      </c>
      <c r="E124" s="32">
        <v>45</v>
      </c>
      <c r="F124" s="32">
        <v>50</v>
      </c>
      <c r="G124" s="32" t="e">
        <f>#REF!</f>
        <v>#REF!</v>
      </c>
      <c r="H124" s="13" t="e">
        <f>E124*G124/1000</f>
        <v>#REF!</v>
      </c>
      <c r="I124" s="12">
        <v>3.67</v>
      </c>
      <c r="J124" s="12">
        <v>11.45</v>
      </c>
      <c r="K124" s="12">
        <v>21.93</v>
      </c>
      <c r="L124" s="12">
        <f>(I124+K124)*4+J124*9</f>
        <v>205.45</v>
      </c>
      <c r="M124" s="33">
        <v>1</v>
      </c>
      <c r="N124" s="10"/>
    </row>
    <row r="125" spans="1:14" ht="15">
      <c r="A125" s="32">
        <v>3</v>
      </c>
      <c r="B125" s="77" t="s">
        <v>38</v>
      </c>
      <c r="C125" s="69">
        <v>20</v>
      </c>
      <c r="D125" s="27"/>
      <c r="E125" s="27"/>
      <c r="F125" s="27"/>
      <c r="G125" s="27"/>
      <c r="H125" s="70"/>
      <c r="I125" s="11">
        <v>0</v>
      </c>
      <c r="J125" s="11">
        <v>16.4</v>
      </c>
      <c r="K125" s="11">
        <v>0.2</v>
      </c>
      <c r="L125" s="12">
        <f>(I125+K125)*4+J125*9</f>
        <v>148.4</v>
      </c>
      <c r="M125" s="71">
        <v>14</v>
      </c>
      <c r="N125" s="10"/>
    </row>
    <row r="126" spans="1:14" ht="15">
      <c r="A126" s="32">
        <v>4</v>
      </c>
      <c r="B126" s="39" t="s">
        <v>50</v>
      </c>
      <c r="C126" s="69">
        <v>20</v>
      </c>
      <c r="D126" s="27" t="s">
        <v>96</v>
      </c>
      <c r="E126" s="27">
        <v>10</v>
      </c>
      <c r="F126" s="27">
        <v>10</v>
      </c>
      <c r="G126" s="27" t="e">
        <f>#REF!</f>
        <v>#REF!</v>
      </c>
      <c r="H126" s="70" t="e">
        <f>E126*G126/1000</f>
        <v>#REF!</v>
      </c>
      <c r="I126" s="12">
        <v>3.48</v>
      </c>
      <c r="J126" s="12">
        <v>4.43</v>
      </c>
      <c r="K126" s="12">
        <v>0</v>
      </c>
      <c r="L126" s="12">
        <f>(I126+K126)*4+J126*9</f>
        <v>53.79</v>
      </c>
      <c r="M126" s="71">
        <v>15</v>
      </c>
      <c r="N126" s="10"/>
    </row>
    <row r="127" spans="1:14" ht="15">
      <c r="A127" s="32">
        <v>5</v>
      </c>
      <c r="B127" s="77" t="s">
        <v>10</v>
      </c>
      <c r="C127" s="32">
        <v>200</v>
      </c>
      <c r="D127" s="32" t="s">
        <v>35</v>
      </c>
      <c r="E127" s="32">
        <v>1</v>
      </c>
      <c r="F127" s="32">
        <v>1</v>
      </c>
      <c r="G127" s="32" t="e">
        <f>#REF!</f>
        <v>#REF!</v>
      </c>
      <c r="H127" s="75" t="e">
        <f>G127*E127/1000</f>
        <v>#REF!</v>
      </c>
      <c r="I127" s="52">
        <v>0.2</v>
      </c>
      <c r="J127" s="52">
        <v>0</v>
      </c>
      <c r="K127" s="52">
        <v>14</v>
      </c>
      <c r="L127" s="52">
        <v>56.8</v>
      </c>
      <c r="M127" s="33">
        <v>376</v>
      </c>
      <c r="N127" s="10"/>
    </row>
    <row r="128" spans="1:14" ht="15">
      <c r="A128" s="32"/>
      <c r="B128" s="32"/>
      <c r="C128" s="32"/>
      <c r="D128" s="32"/>
      <c r="E128" s="32"/>
      <c r="F128" s="32"/>
      <c r="G128" s="53"/>
      <c r="H128" s="44" t="e">
        <f>SUM(H122:H127)</f>
        <v>#REF!</v>
      </c>
      <c r="I128" s="44">
        <f>SUM(I122:I127)</f>
        <v>23.51</v>
      </c>
      <c r="J128" s="44">
        <f>SUM(J122:J127)</f>
        <v>41.72</v>
      </c>
      <c r="K128" s="44">
        <f>SUM(K122:K127)</f>
        <v>86.51</v>
      </c>
      <c r="L128" s="44">
        <f>SUM(L122:L127)</f>
        <v>815.56</v>
      </c>
      <c r="M128" s="45"/>
      <c r="N128" s="10"/>
    </row>
    <row r="129" spans="1:14" ht="15">
      <c r="A129" s="32"/>
      <c r="B129" s="46" t="s">
        <v>3</v>
      </c>
      <c r="C129" s="27"/>
      <c r="D129" s="27"/>
      <c r="E129" s="32"/>
      <c r="F129" s="32"/>
      <c r="G129" s="32"/>
      <c r="H129" s="13"/>
      <c r="I129" s="13"/>
      <c r="J129" s="13"/>
      <c r="K129" s="13"/>
      <c r="L129" s="13"/>
      <c r="M129" s="33"/>
      <c r="N129" s="10"/>
    </row>
    <row r="130" spans="1:14" ht="15">
      <c r="A130" s="32">
        <v>1</v>
      </c>
      <c r="B130" s="48" t="s">
        <v>84</v>
      </c>
      <c r="C130" s="32">
        <v>250</v>
      </c>
      <c r="D130" s="27" t="s">
        <v>4</v>
      </c>
      <c r="E130" s="32">
        <v>107</v>
      </c>
      <c r="F130" s="32">
        <v>75</v>
      </c>
      <c r="G130" s="32" t="e">
        <f>#REF!</f>
        <v>#REF!</v>
      </c>
      <c r="H130" s="13" t="e">
        <f>G130*E130/1000</f>
        <v>#REF!</v>
      </c>
      <c r="I130" s="13">
        <v>2.69</v>
      </c>
      <c r="J130" s="13">
        <v>2.84</v>
      </c>
      <c r="K130" s="13">
        <v>17.14</v>
      </c>
      <c r="L130" s="13">
        <v>104.88</v>
      </c>
      <c r="M130" s="33">
        <v>111</v>
      </c>
      <c r="N130" s="10"/>
    </row>
    <row r="131" spans="1:14" ht="15">
      <c r="A131" s="37"/>
      <c r="B131" s="48" t="s">
        <v>51</v>
      </c>
      <c r="C131" s="32"/>
      <c r="D131" s="32" t="s">
        <v>48</v>
      </c>
      <c r="E131" s="32">
        <v>10</v>
      </c>
      <c r="F131" s="32">
        <v>10</v>
      </c>
      <c r="G131" s="32" t="e">
        <f>#REF!</f>
        <v>#REF!</v>
      </c>
      <c r="H131" s="13" t="e">
        <f>G131*E131/1000</f>
        <v>#REF!</v>
      </c>
      <c r="I131" s="13"/>
      <c r="J131" s="13"/>
      <c r="K131" s="13"/>
      <c r="L131" s="13"/>
      <c r="M131" s="33"/>
      <c r="N131" s="10"/>
    </row>
    <row r="132" spans="1:14" ht="15">
      <c r="A132" s="32">
        <v>2</v>
      </c>
      <c r="B132" s="37" t="s">
        <v>53</v>
      </c>
      <c r="C132" s="81">
        <v>280</v>
      </c>
      <c r="D132" s="52">
        <v>22.42</v>
      </c>
      <c r="E132" s="52">
        <v>18.8</v>
      </c>
      <c r="F132" s="52">
        <v>39.46</v>
      </c>
      <c r="G132" s="12">
        <f>(D132+F132)*4+E132*9</f>
        <v>416.72</v>
      </c>
      <c r="H132" s="81">
        <v>240</v>
      </c>
      <c r="I132" s="52">
        <v>26.15</v>
      </c>
      <c r="J132" s="52">
        <v>21.9</v>
      </c>
      <c r="K132" s="52">
        <v>46.03</v>
      </c>
      <c r="L132" s="12">
        <f>(I132+K132)*4+J132*9</f>
        <v>485.82</v>
      </c>
      <c r="M132" s="33">
        <v>291</v>
      </c>
      <c r="N132" s="10"/>
    </row>
    <row r="133" spans="1:14" ht="15">
      <c r="A133" s="32">
        <v>3</v>
      </c>
      <c r="B133" s="37" t="s">
        <v>105</v>
      </c>
      <c r="C133" s="81">
        <v>100</v>
      </c>
      <c r="D133" s="12">
        <v>2</v>
      </c>
      <c r="E133" s="12">
        <v>0.8</v>
      </c>
      <c r="F133" s="12">
        <v>4.6</v>
      </c>
      <c r="G133" s="12">
        <f>(D133+F133)*4+E133*9</f>
        <v>33.6</v>
      </c>
      <c r="H133" s="81">
        <v>100</v>
      </c>
      <c r="I133" s="12">
        <v>2</v>
      </c>
      <c r="J133" s="12">
        <v>0.8</v>
      </c>
      <c r="K133" s="12">
        <v>4.6</v>
      </c>
      <c r="L133" s="12">
        <f>(I133+K133)*4+J133*9</f>
        <v>33.6</v>
      </c>
      <c r="M133" s="33">
        <v>71</v>
      </c>
      <c r="N133" s="10"/>
    </row>
    <row r="134" spans="1:18" ht="15">
      <c r="A134" s="27">
        <v>4</v>
      </c>
      <c r="B134" s="39" t="s">
        <v>27</v>
      </c>
      <c r="C134" s="32">
        <v>60</v>
      </c>
      <c r="D134" s="27" t="s">
        <v>15</v>
      </c>
      <c r="E134" s="32">
        <v>45</v>
      </c>
      <c r="F134" s="32">
        <v>50</v>
      </c>
      <c r="G134" s="32" t="e">
        <f>#REF!</f>
        <v>#REF!</v>
      </c>
      <c r="H134" s="13" t="e">
        <f>E134*G134/1000</f>
        <v>#REF!</v>
      </c>
      <c r="I134" s="12">
        <v>3.67</v>
      </c>
      <c r="J134" s="12">
        <v>11.45</v>
      </c>
      <c r="K134" s="12">
        <v>21.93</v>
      </c>
      <c r="L134" s="12">
        <f>(I134+K134)*4+J134*9</f>
        <v>205.45</v>
      </c>
      <c r="M134" s="33">
        <v>1</v>
      </c>
      <c r="N134" s="10"/>
      <c r="O134" s="3"/>
      <c r="P134" s="3"/>
      <c r="Q134" s="3"/>
      <c r="R134" s="4"/>
    </row>
    <row r="135" spans="1:14" ht="15">
      <c r="A135" s="32">
        <v>5</v>
      </c>
      <c r="B135" s="39" t="s">
        <v>79</v>
      </c>
      <c r="C135" s="32">
        <v>200</v>
      </c>
      <c r="D135" s="32" t="s">
        <v>78</v>
      </c>
      <c r="E135" s="32">
        <v>180</v>
      </c>
      <c r="F135" s="32">
        <v>180</v>
      </c>
      <c r="G135" s="32" t="e">
        <f>#REF!</f>
        <v>#REF!</v>
      </c>
      <c r="H135" s="13" t="e">
        <f>G135*E135/1000</f>
        <v>#REF!</v>
      </c>
      <c r="I135" s="12">
        <v>0.9</v>
      </c>
      <c r="J135" s="12">
        <v>0</v>
      </c>
      <c r="K135" s="12">
        <v>18.18</v>
      </c>
      <c r="L135" s="12">
        <f>(I135+K135)*4+J135*9</f>
        <v>76.32</v>
      </c>
      <c r="M135" s="33">
        <v>399</v>
      </c>
      <c r="N135" s="10"/>
    </row>
    <row r="136" spans="1:14" ht="15">
      <c r="A136" s="27"/>
      <c r="B136" s="39"/>
      <c r="C136" s="32"/>
      <c r="D136" s="32"/>
      <c r="E136" s="53"/>
      <c r="F136" s="53"/>
      <c r="G136" s="53"/>
      <c r="H136" s="44" t="e">
        <f>SUM(H130:H135)</f>
        <v>#REF!</v>
      </c>
      <c r="I136" s="44">
        <f>SUM(I130:I135)</f>
        <v>35.41</v>
      </c>
      <c r="J136" s="44">
        <f>SUM(J130:J135)</f>
        <v>36.99</v>
      </c>
      <c r="K136" s="44">
        <f>SUM(K130:K135)</f>
        <v>107.88</v>
      </c>
      <c r="L136" s="44">
        <f>SUM(L130:L135)</f>
        <v>906.07</v>
      </c>
      <c r="M136" s="45"/>
      <c r="N136" s="10"/>
    </row>
    <row r="137" spans="1:14" ht="15">
      <c r="A137" s="24"/>
      <c r="B137" s="55"/>
      <c r="C137" s="65"/>
      <c r="D137" s="65"/>
      <c r="N137" s="10"/>
    </row>
    <row r="138" spans="2:14" ht="15">
      <c r="B138" s="21" t="s">
        <v>32</v>
      </c>
      <c r="N138" s="10"/>
    </row>
    <row r="139" spans="1:14" ht="30.75">
      <c r="A139" s="27" t="s">
        <v>1</v>
      </c>
      <c r="B139" s="27"/>
      <c r="C139" s="27" t="s">
        <v>2</v>
      </c>
      <c r="D139" s="28" t="s">
        <v>21</v>
      </c>
      <c r="E139" s="29" t="s">
        <v>9</v>
      </c>
      <c r="F139" s="29" t="s">
        <v>36</v>
      </c>
      <c r="G139" s="29" t="s">
        <v>22</v>
      </c>
      <c r="H139" s="29" t="s">
        <v>23</v>
      </c>
      <c r="I139" s="29" t="s">
        <v>41</v>
      </c>
      <c r="J139" s="29" t="s">
        <v>42</v>
      </c>
      <c r="K139" s="29" t="s">
        <v>43</v>
      </c>
      <c r="L139" s="29" t="s">
        <v>44</v>
      </c>
      <c r="M139" s="30" t="s">
        <v>86</v>
      </c>
      <c r="N139" s="10"/>
    </row>
    <row r="140" spans="1:14" ht="15">
      <c r="A140" s="27"/>
      <c r="B140" s="31" t="s">
        <v>0</v>
      </c>
      <c r="C140" s="27" t="s">
        <v>24</v>
      </c>
      <c r="D140" s="27"/>
      <c r="E140" s="32" t="s">
        <v>24</v>
      </c>
      <c r="F140" s="32" t="s">
        <v>24</v>
      </c>
      <c r="G140" s="32" t="s">
        <v>25</v>
      </c>
      <c r="H140" s="32" t="s">
        <v>26</v>
      </c>
      <c r="I140" s="89"/>
      <c r="J140" s="89"/>
      <c r="K140" s="89"/>
      <c r="L140" s="89"/>
      <c r="M140" s="90"/>
      <c r="N140" s="10"/>
    </row>
    <row r="141" spans="1:14" ht="15">
      <c r="A141" s="32">
        <v>1</v>
      </c>
      <c r="B141" s="48" t="s">
        <v>101</v>
      </c>
      <c r="C141" s="32">
        <v>200</v>
      </c>
      <c r="D141" s="32" t="s">
        <v>8</v>
      </c>
      <c r="E141" s="32">
        <v>1.5</v>
      </c>
      <c r="F141" s="32">
        <v>60</v>
      </c>
      <c r="G141" s="13" t="e">
        <f>#REF!</f>
        <v>#REF!</v>
      </c>
      <c r="H141" s="13" t="e">
        <f>G141*E141</f>
        <v>#REF!</v>
      </c>
      <c r="I141" s="11">
        <v>12.45</v>
      </c>
      <c r="J141" s="11">
        <v>33.64</v>
      </c>
      <c r="K141" s="11">
        <v>1.65</v>
      </c>
      <c r="L141" s="12">
        <f>(I141+K141)*4+J141*9</f>
        <v>359.16</v>
      </c>
      <c r="M141" s="33">
        <v>216</v>
      </c>
      <c r="N141" s="10"/>
    </row>
    <row r="142" spans="1:14" ht="15">
      <c r="A142" s="32">
        <v>2</v>
      </c>
      <c r="B142" s="48" t="s">
        <v>109</v>
      </c>
      <c r="C142" s="81">
        <v>100</v>
      </c>
      <c r="D142" s="12">
        <v>1.08</v>
      </c>
      <c r="E142" s="12">
        <v>6.16</v>
      </c>
      <c r="F142" s="12">
        <v>3.46</v>
      </c>
      <c r="G142" s="12">
        <f>(D142+F142)*4+E142*9</f>
        <v>73.6</v>
      </c>
      <c r="H142" s="81">
        <v>100</v>
      </c>
      <c r="I142" s="12">
        <v>1.08</v>
      </c>
      <c r="J142" s="12">
        <v>6.16</v>
      </c>
      <c r="K142" s="12">
        <v>3.46</v>
      </c>
      <c r="L142" s="12">
        <f>(I142+K142)*4+J142*9</f>
        <v>73.6</v>
      </c>
      <c r="M142" s="33">
        <v>15</v>
      </c>
      <c r="N142" s="10"/>
    </row>
    <row r="143" spans="1:14" ht="15">
      <c r="A143" s="32">
        <v>3</v>
      </c>
      <c r="B143" s="39" t="s">
        <v>27</v>
      </c>
      <c r="C143" s="32">
        <v>60</v>
      </c>
      <c r="D143" s="27" t="s">
        <v>15</v>
      </c>
      <c r="E143" s="32">
        <v>45</v>
      </c>
      <c r="F143" s="32">
        <v>50</v>
      </c>
      <c r="G143" s="32" t="e">
        <f>#REF!</f>
        <v>#REF!</v>
      </c>
      <c r="H143" s="13" t="e">
        <f>E143*G143/1000</f>
        <v>#REF!</v>
      </c>
      <c r="I143" s="12">
        <v>3.67</v>
      </c>
      <c r="J143" s="12">
        <v>11.45</v>
      </c>
      <c r="K143" s="12">
        <v>21.93</v>
      </c>
      <c r="L143" s="12">
        <f>(I143+K143)*4+J143*9</f>
        <v>205.45</v>
      </c>
      <c r="M143" s="71">
        <v>1</v>
      </c>
      <c r="N143" s="10"/>
    </row>
    <row r="144" spans="1:14" ht="15">
      <c r="A144" s="32">
        <v>4</v>
      </c>
      <c r="B144" s="39" t="s">
        <v>38</v>
      </c>
      <c r="C144" s="41">
        <v>10</v>
      </c>
      <c r="D144" s="32" t="s">
        <v>20</v>
      </c>
      <c r="E144" s="32">
        <v>10</v>
      </c>
      <c r="F144" s="32">
        <v>10</v>
      </c>
      <c r="G144" s="32" t="e">
        <f>#REF!</f>
        <v>#REF!</v>
      </c>
      <c r="H144" s="13" t="e">
        <f>E144*G144/1000</f>
        <v>#REF!</v>
      </c>
      <c r="I144" s="11">
        <v>0</v>
      </c>
      <c r="J144" s="11">
        <v>8.2</v>
      </c>
      <c r="K144" s="11">
        <v>0.1</v>
      </c>
      <c r="L144" s="12">
        <f>(I144+K144)*4+J144*9</f>
        <v>74.2</v>
      </c>
      <c r="M144" s="33">
        <v>14</v>
      </c>
      <c r="N144" s="10"/>
    </row>
    <row r="145" spans="1:14" ht="15">
      <c r="A145" s="32">
        <v>5</v>
      </c>
      <c r="B145" s="39" t="s">
        <v>10</v>
      </c>
      <c r="C145" s="41">
        <v>200</v>
      </c>
      <c r="D145" s="32" t="s">
        <v>11</v>
      </c>
      <c r="E145" s="32">
        <v>1</v>
      </c>
      <c r="F145" s="32">
        <v>1</v>
      </c>
      <c r="G145" s="32" t="e">
        <f>#REF!</f>
        <v>#REF!</v>
      </c>
      <c r="H145" s="13" t="e">
        <f>E145*G145/1000</f>
        <v>#REF!</v>
      </c>
      <c r="I145" s="52">
        <v>0.2</v>
      </c>
      <c r="J145" s="52">
        <v>0</v>
      </c>
      <c r="K145" s="52">
        <v>14</v>
      </c>
      <c r="L145" s="52">
        <v>56.8</v>
      </c>
      <c r="M145" s="33">
        <v>376</v>
      </c>
      <c r="N145" s="10"/>
    </row>
    <row r="146" spans="1:14" ht="15">
      <c r="A146" s="37"/>
      <c r="B146" s="37"/>
      <c r="C146" s="32"/>
      <c r="D146" s="32"/>
      <c r="E146" s="32"/>
      <c r="F146" s="32"/>
      <c r="G146" s="53"/>
      <c r="H146" s="44" t="e">
        <f>SUM(H141:H145)</f>
        <v>#REF!</v>
      </c>
      <c r="I146" s="44">
        <f>SUM(I141:I145)</f>
        <v>17.4</v>
      </c>
      <c r="J146" s="44">
        <f>SUM(J141:J145)</f>
        <v>59.45</v>
      </c>
      <c r="K146" s="44">
        <f>SUM(K141:K145)</f>
        <v>41.14</v>
      </c>
      <c r="L146" s="44">
        <f>SUM(L141:L145)</f>
        <v>769.21</v>
      </c>
      <c r="M146" s="45"/>
      <c r="N146" s="10"/>
    </row>
    <row r="147" spans="1:14" ht="15">
      <c r="A147" s="37"/>
      <c r="B147" s="46" t="s">
        <v>3</v>
      </c>
      <c r="C147" s="32"/>
      <c r="D147" s="37"/>
      <c r="E147" s="32"/>
      <c r="F147" s="32"/>
      <c r="G147" s="32"/>
      <c r="H147" s="13"/>
      <c r="I147" s="13"/>
      <c r="J147" s="13"/>
      <c r="K147" s="13"/>
      <c r="L147" s="13"/>
      <c r="M147" s="33"/>
      <c r="N147" s="10"/>
    </row>
    <row r="148" spans="1:14" ht="15">
      <c r="A148" s="32">
        <v>1</v>
      </c>
      <c r="B148" s="39" t="s">
        <v>83</v>
      </c>
      <c r="C148" s="41">
        <v>250</v>
      </c>
      <c r="D148" s="32" t="s">
        <v>4</v>
      </c>
      <c r="E148" s="32">
        <v>71</v>
      </c>
      <c r="F148" s="32">
        <v>50</v>
      </c>
      <c r="G148" s="32" t="e">
        <f>#REF!</f>
        <v>#REF!</v>
      </c>
      <c r="H148" s="13" t="e">
        <f>E148*G148/1000</f>
        <v>#REF!</v>
      </c>
      <c r="I148" s="12">
        <v>5.49</v>
      </c>
      <c r="J148" s="12">
        <v>5.28</v>
      </c>
      <c r="K148" s="12">
        <v>16.33</v>
      </c>
      <c r="L148" s="12">
        <f aca="true" t="shared" si="5" ref="L148:L153">(I148+K148)*4+J148*9</f>
        <v>134.8</v>
      </c>
      <c r="M148" s="33">
        <v>102</v>
      </c>
      <c r="N148" s="10"/>
    </row>
    <row r="149" spans="1:14" ht="15">
      <c r="A149" s="32">
        <v>2</v>
      </c>
      <c r="B149" s="39" t="s">
        <v>67</v>
      </c>
      <c r="C149" s="41">
        <v>100</v>
      </c>
      <c r="D149" s="32" t="s">
        <v>49</v>
      </c>
      <c r="E149" s="32">
        <v>100</v>
      </c>
      <c r="F149" s="32">
        <v>103</v>
      </c>
      <c r="G149" s="32" t="e">
        <f>#REF!</f>
        <v>#REF!</v>
      </c>
      <c r="H149" s="13" t="e">
        <f>E149*G149/1000</f>
        <v>#REF!</v>
      </c>
      <c r="I149" s="13">
        <v>10.52</v>
      </c>
      <c r="J149" s="13">
        <v>5.44</v>
      </c>
      <c r="K149" s="13">
        <v>47.64</v>
      </c>
      <c r="L149" s="12">
        <f t="shared" si="5"/>
        <v>281.6</v>
      </c>
      <c r="M149" s="33">
        <v>229</v>
      </c>
      <c r="N149" s="10"/>
    </row>
    <row r="150" spans="1:14" ht="15">
      <c r="A150" s="32">
        <v>3</v>
      </c>
      <c r="B150" s="39" t="s">
        <v>55</v>
      </c>
      <c r="C150" s="41">
        <v>180</v>
      </c>
      <c r="D150" s="32" t="s">
        <v>4</v>
      </c>
      <c r="E150" s="32">
        <v>182</v>
      </c>
      <c r="F150" s="32">
        <v>128</v>
      </c>
      <c r="G150" s="32" t="e">
        <f>#REF!</f>
        <v>#REF!</v>
      </c>
      <c r="H150" s="13" t="e">
        <f>E150*G150/1000</f>
        <v>#REF!</v>
      </c>
      <c r="I150" s="13">
        <v>4.08</v>
      </c>
      <c r="J150" s="13">
        <v>7.27</v>
      </c>
      <c r="K150" s="13">
        <v>24.62</v>
      </c>
      <c r="L150" s="12">
        <f t="shared" si="5"/>
        <v>180.23</v>
      </c>
      <c r="M150" s="33">
        <v>321</v>
      </c>
      <c r="N150" s="10"/>
    </row>
    <row r="151" spans="1:14" ht="15">
      <c r="A151" s="32">
        <v>4</v>
      </c>
      <c r="B151" s="48" t="s">
        <v>109</v>
      </c>
      <c r="C151" s="81">
        <v>100</v>
      </c>
      <c r="D151" s="12">
        <v>1.08</v>
      </c>
      <c r="E151" s="12">
        <v>6.16</v>
      </c>
      <c r="F151" s="12">
        <v>3.46</v>
      </c>
      <c r="G151" s="12">
        <f>(D151+F151)*4+E151*9</f>
        <v>73.6</v>
      </c>
      <c r="H151" s="81">
        <v>100</v>
      </c>
      <c r="I151" s="12">
        <v>1.08</v>
      </c>
      <c r="J151" s="12">
        <v>6.16</v>
      </c>
      <c r="K151" s="12">
        <v>3.46</v>
      </c>
      <c r="L151" s="12">
        <f t="shared" si="5"/>
        <v>73.6</v>
      </c>
      <c r="M151" s="33">
        <v>15</v>
      </c>
      <c r="N151" s="10"/>
    </row>
    <row r="152" spans="1:14" ht="15">
      <c r="A152" s="32">
        <v>5</v>
      </c>
      <c r="B152" s="77" t="s">
        <v>27</v>
      </c>
      <c r="C152" s="32">
        <v>60</v>
      </c>
      <c r="D152" s="27" t="s">
        <v>15</v>
      </c>
      <c r="E152" s="32">
        <v>45</v>
      </c>
      <c r="F152" s="32">
        <v>50</v>
      </c>
      <c r="G152" s="32" t="e">
        <f>#REF!</f>
        <v>#REF!</v>
      </c>
      <c r="H152" s="13" t="e">
        <f>E152*G152/1000</f>
        <v>#REF!</v>
      </c>
      <c r="I152" s="12">
        <v>3.67</v>
      </c>
      <c r="J152" s="12">
        <v>11.45</v>
      </c>
      <c r="K152" s="12">
        <v>21.93</v>
      </c>
      <c r="L152" s="12">
        <f t="shared" si="5"/>
        <v>205.45</v>
      </c>
      <c r="M152" s="33">
        <v>1</v>
      </c>
      <c r="N152" s="10"/>
    </row>
    <row r="153" spans="1:14" ht="15">
      <c r="A153" s="32">
        <v>6</v>
      </c>
      <c r="B153" s="39" t="s">
        <v>59</v>
      </c>
      <c r="C153" s="32">
        <v>200</v>
      </c>
      <c r="D153" s="32" t="s">
        <v>60</v>
      </c>
      <c r="E153" s="53">
        <v>24</v>
      </c>
      <c r="F153" s="53">
        <v>24</v>
      </c>
      <c r="G153" s="53" t="e">
        <f>#REF!</f>
        <v>#REF!</v>
      </c>
      <c r="H153" s="13" t="e">
        <f>E153*G153/1000</f>
        <v>#REF!</v>
      </c>
      <c r="I153" s="91">
        <v>0.44</v>
      </c>
      <c r="J153" s="11">
        <v>0.02</v>
      </c>
      <c r="K153" s="11">
        <v>28.04</v>
      </c>
      <c r="L153" s="12">
        <f t="shared" si="5"/>
        <v>114.1</v>
      </c>
      <c r="M153" s="33">
        <v>376</v>
      </c>
      <c r="N153" s="10"/>
    </row>
    <row r="154" spans="1:14" ht="15">
      <c r="A154" s="32"/>
      <c r="B154" s="77"/>
      <c r="C154" s="32"/>
      <c r="D154" s="32"/>
      <c r="E154" s="53"/>
      <c r="F154" s="53"/>
      <c r="G154" s="53"/>
      <c r="H154" s="44" t="e">
        <f>SUM(H148:H153)</f>
        <v>#REF!</v>
      </c>
      <c r="I154" s="44">
        <f>SUM(I148:I153)</f>
        <v>25.28</v>
      </c>
      <c r="J154" s="44">
        <f>SUM(J148:J153)</f>
        <v>35.62</v>
      </c>
      <c r="K154" s="44">
        <f>SUM(K148:K153)</f>
        <v>142.02</v>
      </c>
      <c r="L154" s="44">
        <f>SUM(L148:L153)</f>
        <v>989.78</v>
      </c>
      <c r="M154" s="45"/>
      <c r="N154" s="10"/>
    </row>
    <row r="155" spans="1:14" ht="15">
      <c r="A155" s="24"/>
      <c r="B155" s="55"/>
      <c r="C155" s="65"/>
      <c r="D155" s="65"/>
      <c r="N155" s="10"/>
    </row>
    <row r="156" spans="1:14" ht="15">
      <c r="A156" s="24"/>
      <c r="B156" s="55" t="s">
        <v>33</v>
      </c>
      <c r="C156" s="65"/>
      <c r="D156" s="65"/>
      <c r="N156" s="10"/>
    </row>
    <row r="157" spans="1:14" ht="30.75">
      <c r="A157" s="27" t="s">
        <v>1</v>
      </c>
      <c r="B157" s="27"/>
      <c r="C157" s="27" t="s">
        <v>2</v>
      </c>
      <c r="D157" s="28" t="s">
        <v>21</v>
      </c>
      <c r="E157" s="29" t="s">
        <v>9</v>
      </c>
      <c r="F157" s="29" t="s">
        <v>36</v>
      </c>
      <c r="G157" s="29" t="s">
        <v>22</v>
      </c>
      <c r="H157" s="29" t="s">
        <v>23</v>
      </c>
      <c r="I157" s="29" t="s">
        <v>41</v>
      </c>
      <c r="J157" s="29" t="s">
        <v>42</v>
      </c>
      <c r="K157" s="29" t="s">
        <v>43</v>
      </c>
      <c r="L157" s="29" t="s">
        <v>44</v>
      </c>
      <c r="M157" s="30" t="s">
        <v>86</v>
      </c>
      <c r="N157" s="10"/>
    </row>
    <row r="158" spans="1:14" ht="15">
      <c r="A158" s="27"/>
      <c r="B158" s="31" t="s">
        <v>0</v>
      </c>
      <c r="C158" s="74" t="s">
        <v>24</v>
      </c>
      <c r="D158" s="27"/>
      <c r="E158" s="32" t="s">
        <v>24</v>
      </c>
      <c r="F158" s="80" t="s">
        <v>24</v>
      </c>
      <c r="G158" s="32" t="s">
        <v>25</v>
      </c>
      <c r="H158" s="32" t="s">
        <v>26</v>
      </c>
      <c r="I158" s="89"/>
      <c r="J158" s="89"/>
      <c r="K158" s="89"/>
      <c r="L158" s="89"/>
      <c r="M158" s="90"/>
      <c r="N158" s="10"/>
    </row>
    <row r="159" spans="1:14" ht="15">
      <c r="A159" s="32">
        <v>1</v>
      </c>
      <c r="B159" s="92" t="s">
        <v>102</v>
      </c>
      <c r="C159" s="69">
        <v>260</v>
      </c>
      <c r="D159" s="32" t="s">
        <v>7</v>
      </c>
      <c r="E159" s="32">
        <v>150</v>
      </c>
      <c r="F159" s="32">
        <v>150</v>
      </c>
      <c r="G159" s="53" t="e">
        <f>#REF!</f>
        <v>#REF!</v>
      </c>
      <c r="H159" s="75" t="e">
        <f>E159*G159/1000</f>
        <v>#REF!</v>
      </c>
      <c r="I159" s="70">
        <v>7.5</v>
      </c>
      <c r="J159" s="70">
        <v>10.25</v>
      </c>
      <c r="K159" s="70">
        <v>36.63</v>
      </c>
      <c r="L159" s="70">
        <v>268.77</v>
      </c>
      <c r="M159" s="33">
        <v>177</v>
      </c>
      <c r="N159" s="10"/>
    </row>
    <row r="160" spans="1:14" ht="15">
      <c r="A160" s="32">
        <v>2</v>
      </c>
      <c r="B160" s="39" t="s">
        <v>27</v>
      </c>
      <c r="C160" s="32">
        <v>60</v>
      </c>
      <c r="D160" s="27" t="s">
        <v>15</v>
      </c>
      <c r="E160" s="32">
        <v>45</v>
      </c>
      <c r="F160" s="32">
        <v>50</v>
      </c>
      <c r="G160" s="32" t="e">
        <f>#REF!</f>
        <v>#REF!</v>
      </c>
      <c r="H160" s="13" t="e">
        <f>E160*G160/1000</f>
        <v>#REF!</v>
      </c>
      <c r="I160" s="12">
        <v>3.67</v>
      </c>
      <c r="J160" s="12">
        <v>11.45</v>
      </c>
      <c r="K160" s="12">
        <v>21.93</v>
      </c>
      <c r="L160" s="12">
        <f>(I160+K160)*4+J160*9</f>
        <v>205.45</v>
      </c>
      <c r="M160" s="71">
        <v>1</v>
      </c>
      <c r="N160" s="10"/>
    </row>
    <row r="161" spans="1:14" ht="15">
      <c r="A161" s="32">
        <v>3</v>
      </c>
      <c r="B161" s="39" t="s">
        <v>50</v>
      </c>
      <c r="C161" s="69">
        <v>20</v>
      </c>
      <c r="D161" s="32"/>
      <c r="E161" s="32"/>
      <c r="F161" s="32"/>
      <c r="G161" s="53"/>
      <c r="H161" s="75"/>
      <c r="I161" s="12">
        <v>3.48</v>
      </c>
      <c r="J161" s="12">
        <v>4.43</v>
      </c>
      <c r="K161" s="12">
        <v>0</v>
      </c>
      <c r="L161" s="12">
        <f>(I161+K161)*4+J161*9</f>
        <v>53.79</v>
      </c>
      <c r="M161" s="71">
        <v>15</v>
      </c>
      <c r="N161" s="10"/>
    </row>
    <row r="162" spans="1:14" ht="15">
      <c r="A162" s="32">
        <v>4</v>
      </c>
      <c r="B162" s="39" t="s">
        <v>38</v>
      </c>
      <c r="C162" s="69">
        <v>20</v>
      </c>
      <c r="D162" s="32" t="s">
        <v>18</v>
      </c>
      <c r="E162" s="32">
        <v>11</v>
      </c>
      <c r="F162" s="32">
        <v>10</v>
      </c>
      <c r="G162" s="53" t="e">
        <f>#REF!</f>
        <v>#REF!</v>
      </c>
      <c r="H162" s="75" t="e">
        <f>E162*G162/1000</f>
        <v>#REF!</v>
      </c>
      <c r="I162" s="11">
        <v>0</v>
      </c>
      <c r="J162" s="11">
        <v>16.4</v>
      </c>
      <c r="K162" s="11">
        <v>0.2</v>
      </c>
      <c r="L162" s="12">
        <f>(I162+K162)*4+J162*9</f>
        <v>148.4</v>
      </c>
      <c r="M162" s="71">
        <v>14</v>
      </c>
      <c r="N162" s="10"/>
    </row>
    <row r="163" spans="1:14" ht="15">
      <c r="A163" s="32">
        <v>5</v>
      </c>
      <c r="B163" s="39" t="s">
        <v>10</v>
      </c>
      <c r="C163" s="32">
        <v>200</v>
      </c>
      <c r="D163" s="32" t="s">
        <v>11</v>
      </c>
      <c r="E163" s="32">
        <v>1</v>
      </c>
      <c r="F163" s="32">
        <v>1</v>
      </c>
      <c r="G163" s="53" t="e">
        <f>#REF!</f>
        <v>#REF!</v>
      </c>
      <c r="H163" s="75" t="e">
        <f>E163*G163/1000</f>
        <v>#REF!</v>
      </c>
      <c r="I163" s="52">
        <v>0.2</v>
      </c>
      <c r="J163" s="52">
        <v>0</v>
      </c>
      <c r="K163" s="52">
        <v>14</v>
      </c>
      <c r="L163" s="52">
        <v>56.8</v>
      </c>
      <c r="M163" s="33">
        <v>376</v>
      </c>
      <c r="N163" s="10"/>
    </row>
    <row r="164" spans="1:14" ht="15">
      <c r="A164" s="37"/>
      <c r="B164" s="37"/>
      <c r="C164" s="37"/>
      <c r="D164" s="37"/>
      <c r="E164" s="37"/>
      <c r="F164" s="37"/>
      <c r="G164" s="37"/>
      <c r="H164" s="44" t="e">
        <f>SUM(H159:H163)</f>
        <v>#REF!</v>
      </c>
      <c r="I164" s="44">
        <f>SUM(I159:I163)</f>
        <v>14.85</v>
      </c>
      <c r="J164" s="44">
        <f>SUM(J159:J163)</f>
        <v>42.53</v>
      </c>
      <c r="K164" s="44">
        <f>SUM(K159:K163)</f>
        <v>72.76</v>
      </c>
      <c r="L164" s="44">
        <f>SUM(L159:L163)</f>
        <v>733.21</v>
      </c>
      <c r="M164" s="45"/>
      <c r="N164" s="10"/>
    </row>
    <row r="165" spans="1:14" ht="15">
      <c r="A165" s="73"/>
      <c r="B165" s="84" t="s">
        <v>3</v>
      </c>
      <c r="C165" s="73"/>
      <c r="D165" s="73"/>
      <c r="E165" s="73"/>
      <c r="F165" s="73"/>
      <c r="G165" s="73"/>
      <c r="H165" s="75"/>
      <c r="I165" s="13"/>
      <c r="J165" s="13"/>
      <c r="K165" s="13"/>
      <c r="L165" s="13"/>
      <c r="M165" s="33"/>
      <c r="N165" s="10"/>
    </row>
    <row r="166" spans="1:14" ht="15">
      <c r="A166" s="32">
        <v>1</v>
      </c>
      <c r="B166" s="39" t="s">
        <v>63</v>
      </c>
      <c r="C166" s="41">
        <v>250</v>
      </c>
      <c r="D166" s="32" t="s">
        <v>4</v>
      </c>
      <c r="E166" s="32">
        <v>106</v>
      </c>
      <c r="F166" s="32">
        <v>75</v>
      </c>
      <c r="G166" s="32" t="e">
        <f>#REF!</f>
        <v>#REF!</v>
      </c>
      <c r="H166" s="75" t="e">
        <f>E166*G166/1000</f>
        <v>#REF!</v>
      </c>
      <c r="I166" s="13">
        <v>1.98</v>
      </c>
      <c r="J166" s="13">
        <v>2.74</v>
      </c>
      <c r="K166" s="13">
        <v>14.58</v>
      </c>
      <c r="L166" s="13">
        <v>90.9</v>
      </c>
      <c r="M166" s="33">
        <v>101</v>
      </c>
      <c r="N166" s="10"/>
    </row>
    <row r="167" spans="1:14" ht="15">
      <c r="A167" s="69">
        <v>2</v>
      </c>
      <c r="B167" s="48" t="s">
        <v>46</v>
      </c>
      <c r="C167" s="50">
        <v>280</v>
      </c>
      <c r="D167" s="50" t="s">
        <v>47</v>
      </c>
      <c r="E167" s="50">
        <v>79</v>
      </c>
      <c r="F167" s="50">
        <v>70</v>
      </c>
      <c r="G167" s="51" t="e">
        <f>#REF!</f>
        <v>#REF!</v>
      </c>
      <c r="H167" s="13" t="e">
        <f>G167*E167/1000</f>
        <v>#REF!</v>
      </c>
      <c r="I167" s="52">
        <v>19.27</v>
      </c>
      <c r="J167" s="52">
        <v>28</v>
      </c>
      <c r="K167" s="52">
        <v>28.07</v>
      </c>
      <c r="L167" s="12">
        <f>(I167+K167)*4+J167*9</f>
        <v>441.36</v>
      </c>
      <c r="M167" s="33">
        <v>56</v>
      </c>
      <c r="N167" s="10"/>
    </row>
    <row r="168" spans="1:14" ht="15">
      <c r="A168" s="93">
        <v>3</v>
      </c>
      <c r="B168" s="37" t="s">
        <v>105</v>
      </c>
      <c r="C168" s="81">
        <v>100</v>
      </c>
      <c r="D168" s="12">
        <v>2</v>
      </c>
      <c r="E168" s="12">
        <v>0.8</v>
      </c>
      <c r="F168" s="12">
        <v>4.6</v>
      </c>
      <c r="G168" s="12">
        <f>(D168+F168)*4+E168*9</f>
        <v>33.6</v>
      </c>
      <c r="H168" s="81">
        <v>100</v>
      </c>
      <c r="I168" s="12">
        <v>2</v>
      </c>
      <c r="J168" s="12">
        <v>0.8</v>
      </c>
      <c r="K168" s="12">
        <v>4.6</v>
      </c>
      <c r="L168" s="12">
        <f>(I168+K168)*4+J168*9</f>
        <v>33.6</v>
      </c>
      <c r="M168" s="33">
        <v>71</v>
      </c>
      <c r="N168" s="10"/>
    </row>
    <row r="169" spans="1:15" ht="15">
      <c r="A169" s="73">
        <v>4</v>
      </c>
      <c r="B169" s="72" t="s">
        <v>27</v>
      </c>
      <c r="C169" s="32">
        <v>60</v>
      </c>
      <c r="D169" s="27" t="s">
        <v>15</v>
      </c>
      <c r="E169" s="32">
        <v>45</v>
      </c>
      <c r="F169" s="32">
        <v>50</v>
      </c>
      <c r="G169" s="32" t="e">
        <f>#REF!</f>
        <v>#REF!</v>
      </c>
      <c r="H169" s="13" t="e">
        <f>E169*G169/1000</f>
        <v>#REF!</v>
      </c>
      <c r="I169" s="12">
        <v>3.67</v>
      </c>
      <c r="J169" s="12">
        <v>11.45</v>
      </c>
      <c r="K169" s="12">
        <v>21.93</v>
      </c>
      <c r="L169" s="12">
        <f>(I169+K169)*4+J169*9</f>
        <v>205.45</v>
      </c>
      <c r="M169" s="71">
        <v>1</v>
      </c>
      <c r="N169" s="10"/>
      <c r="O169" s="6"/>
    </row>
    <row r="170" spans="1:15" ht="15">
      <c r="A170" s="32">
        <v>5</v>
      </c>
      <c r="B170" s="77" t="s">
        <v>79</v>
      </c>
      <c r="C170" s="32">
        <v>200</v>
      </c>
      <c r="D170" s="32" t="s">
        <v>78</v>
      </c>
      <c r="E170" s="32">
        <v>180</v>
      </c>
      <c r="F170" s="32">
        <v>180</v>
      </c>
      <c r="G170" s="32" t="e">
        <f>#REF!</f>
        <v>#REF!</v>
      </c>
      <c r="H170" s="75" t="e">
        <f>E170*G170/1000</f>
        <v>#REF!</v>
      </c>
      <c r="I170" s="12">
        <v>0.1</v>
      </c>
      <c r="J170" s="12">
        <v>0</v>
      </c>
      <c r="K170" s="12">
        <v>20.2</v>
      </c>
      <c r="L170" s="12">
        <f>(I170+K170)*4+J170*9</f>
        <v>81.2</v>
      </c>
      <c r="M170" s="33">
        <v>399</v>
      </c>
      <c r="N170" s="10"/>
      <c r="O170" s="6"/>
    </row>
    <row r="171" spans="1:14" ht="15">
      <c r="A171" s="37"/>
      <c r="B171" s="32"/>
      <c r="C171" s="32"/>
      <c r="D171" s="32"/>
      <c r="E171" s="32"/>
      <c r="F171" s="32"/>
      <c r="G171" s="32"/>
      <c r="H171" s="44" t="e">
        <f>SUM(H166:H170)</f>
        <v>#REF!</v>
      </c>
      <c r="I171" s="44">
        <f>SUM(I166:I170)</f>
        <v>27.02</v>
      </c>
      <c r="J171" s="44">
        <f>SUM(J166:J170)</f>
        <v>42.99</v>
      </c>
      <c r="K171" s="44">
        <f>SUM(K166:K170)</f>
        <v>89.38</v>
      </c>
      <c r="L171" s="44">
        <f>SUM(L166:L170)</f>
        <v>852.51</v>
      </c>
      <c r="M171" s="45"/>
      <c r="N171" s="10"/>
    </row>
    <row r="172" spans="1:14" ht="15">
      <c r="A172" s="65"/>
      <c r="B172" s="55"/>
      <c r="C172" s="65"/>
      <c r="D172" s="65"/>
      <c r="N172" s="10"/>
    </row>
    <row r="173" spans="1:14" ht="15">
      <c r="A173" s="80"/>
      <c r="B173" s="55" t="s">
        <v>34</v>
      </c>
      <c r="C173" s="65"/>
      <c r="D173" s="65"/>
      <c r="N173" s="10"/>
    </row>
    <row r="174" spans="1:14" ht="30.75">
      <c r="A174" s="27" t="s">
        <v>1</v>
      </c>
      <c r="B174" s="27"/>
      <c r="C174" s="27" t="s">
        <v>2</v>
      </c>
      <c r="D174" s="28" t="s">
        <v>21</v>
      </c>
      <c r="E174" s="29" t="s">
        <v>9</v>
      </c>
      <c r="F174" s="29" t="s">
        <v>36</v>
      </c>
      <c r="G174" s="29" t="s">
        <v>22</v>
      </c>
      <c r="H174" s="29" t="s">
        <v>23</v>
      </c>
      <c r="I174" s="29" t="s">
        <v>41</v>
      </c>
      <c r="J174" s="29" t="s">
        <v>42</v>
      </c>
      <c r="K174" s="29" t="s">
        <v>43</v>
      </c>
      <c r="L174" s="29" t="s">
        <v>44</v>
      </c>
      <c r="M174" s="30" t="s">
        <v>86</v>
      </c>
      <c r="N174" s="10"/>
    </row>
    <row r="175" spans="1:14" ht="15">
      <c r="A175" s="32"/>
      <c r="B175" s="31" t="s">
        <v>0</v>
      </c>
      <c r="C175" s="27" t="s">
        <v>24</v>
      </c>
      <c r="D175" s="27"/>
      <c r="E175" s="32" t="s">
        <v>24</v>
      </c>
      <c r="F175" s="32" t="s">
        <v>24</v>
      </c>
      <c r="G175" s="32" t="s">
        <v>25</v>
      </c>
      <c r="H175" s="32" t="s">
        <v>26</v>
      </c>
      <c r="I175" s="89"/>
      <c r="J175" s="89"/>
      <c r="K175" s="89"/>
      <c r="L175" s="89"/>
      <c r="M175" s="90"/>
      <c r="N175" s="10"/>
    </row>
    <row r="176" spans="1:14" ht="15">
      <c r="A176" s="41">
        <v>1</v>
      </c>
      <c r="B176" s="94" t="s">
        <v>53</v>
      </c>
      <c r="C176" s="50">
        <v>200</v>
      </c>
      <c r="D176" s="50" t="s">
        <v>47</v>
      </c>
      <c r="E176" s="50">
        <v>58</v>
      </c>
      <c r="F176" s="50">
        <v>49</v>
      </c>
      <c r="G176" s="32" t="e">
        <f>#REF!</f>
        <v>#REF!</v>
      </c>
      <c r="H176" s="13" t="e">
        <f>G176*E176/1000</f>
        <v>#REF!</v>
      </c>
      <c r="I176" s="52">
        <v>18.68</v>
      </c>
      <c r="J176" s="52">
        <v>15.66</v>
      </c>
      <c r="K176" s="52">
        <v>32.86</v>
      </c>
      <c r="L176" s="12">
        <f>(I176+K176)*4+J176*9</f>
        <v>347.1</v>
      </c>
      <c r="M176" s="33">
        <v>291</v>
      </c>
      <c r="N176" s="10"/>
    </row>
    <row r="177" spans="1:14" ht="15">
      <c r="A177" s="41">
        <v>2</v>
      </c>
      <c r="B177" s="16" t="s">
        <v>110</v>
      </c>
      <c r="C177" s="32">
        <v>100</v>
      </c>
      <c r="D177" s="12">
        <v>0.76</v>
      </c>
      <c r="E177" s="12">
        <v>5.09</v>
      </c>
      <c r="F177" s="12">
        <v>3.82</v>
      </c>
      <c r="G177" s="12">
        <f>(D177+F177)*4+E177*9</f>
        <v>64.13</v>
      </c>
      <c r="H177" s="81">
        <v>100</v>
      </c>
      <c r="I177" s="12">
        <v>0.76</v>
      </c>
      <c r="J177" s="12">
        <v>5.09</v>
      </c>
      <c r="K177" s="12">
        <v>3.82</v>
      </c>
      <c r="L177" s="12">
        <f>(I177+K177)*4+J177*9</f>
        <v>64.13</v>
      </c>
      <c r="M177" s="33">
        <v>23</v>
      </c>
      <c r="N177" s="10"/>
    </row>
    <row r="178" spans="1:14" ht="15">
      <c r="A178" s="32">
        <v>3</v>
      </c>
      <c r="B178" s="39" t="s">
        <v>27</v>
      </c>
      <c r="C178" s="32">
        <v>60</v>
      </c>
      <c r="D178" s="27" t="s">
        <v>15</v>
      </c>
      <c r="E178" s="32">
        <v>45</v>
      </c>
      <c r="F178" s="32">
        <v>50</v>
      </c>
      <c r="G178" s="32" t="e">
        <f>#REF!</f>
        <v>#REF!</v>
      </c>
      <c r="H178" s="13" t="e">
        <f>E178*G178/1000</f>
        <v>#REF!</v>
      </c>
      <c r="I178" s="12">
        <v>3.67</v>
      </c>
      <c r="J178" s="12">
        <v>11.45</v>
      </c>
      <c r="K178" s="12">
        <v>21.93</v>
      </c>
      <c r="L178" s="12">
        <f>(I178+K178)*4+J178*9</f>
        <v>205.45</v>
      </c>
      <c r="M178" s="33">
        <v>1</v>
      </c>
      <c r="N178" s="10"/>
    </row>
    <row r="179" spans="1:14" ht="15">
      <c r="A179" s="32">
        <v>4</v>
      </c>
      <c r="B179" s="39" t="s">
        <v>38</v>
      </c>
      <c r="C179" s="69">
        <v>20</v>
      </c>
      <c r="D179" s="32" t="s">
        <v>18</v>
      </c>
      <c r="E179" s="32">
        <v>11</v>
      </c>
      <c r="F179" s="32">
        <v>10</v>
      </c>
      <c r="G179" s="53" t="e">
        <f>#REF!</f>
        <v>#REF!</v>
      </c>
      <c r="H179" s="75" t="e">
        <f>E179*G179/1000</f>
        <v>#REF!</v>
      </c>
      <c r="I179" s="11">
        <v>0</v>
      </c>
      <c r="J179" s="11">
        <v>16.4</v>
      </c>
      <c r="K179" s="11">
        <v>0.2</v>
      </c>
      <c r="L179" s="12">
        <f>(I179+K179)*4+J179*9</f>
        <v>148.4</v>
      </c>
      <c r="M179" s="71">
        <v>14</v>
      </c>
      <c r="N179" s="10"/>
    </row>
    <row r="180" spans="1:14" ht="15">
      <c r="A180" s="32">
        <v>5</v>
      </c>
      <c r="B180" s="77" t="s">
        <v>10</v>
      </c>
      <c r="C180" s="32">
        <v>200</v>
      </c>
      <c r="D180" s="32" t="s">
        <v>11</v>
      </c>
      <c r="E180" s="32">
        <v>1</v>
      </c>
      <c r="F180" s="32">
        <v>1</v>
      </c>
      <c r="G180" s="32" t="e">
        <f>#REF!</f>
        <v>#REF!</v>
      </c>
      <c r="H180" s="13" t="e">
        <f>E180*G180/1000</f>
        <v>#REF!</v>
      </c>
      <c r="I180" s="52">
        <v>0.2</v>
      </c>
      <c r="J180" s="52">
        <v>0</v>
      </c>
      <c r="K180" s="52">
        <v>14</v>
      </c>
      <c r="L180" s="52">
        <v>56.8</v>
      </c>
      <c r="M180" s="33">
        <v>376</v>
      </c>
      <c r="N180" s="10"/>
    </row>
    <row r="181" spans="1:14" ht="15">
      <c r="A181" s="32"/>
      <c r="B181" s="16"/>
      <c r="C181" s="32"/>
      <c r="D181" s="32"/>
      <c r="E181" s="32"/>
      <c r="F181" s="32"/>
      <c r="G181" s="32"/>
      <c r="H181" s="44" t="e">
        <f>SUM(H176:H180)</f>
        <v>#REF!</v>
      </c>
      <c r="I181" s="44">
        <f>SUM(I176:I180)</f>
        <v>23.31</v>
      </c>
      <c r="J181" s="44">
        <f>SUM(J176:J180)</f>
        <v>48.6</v>
      </c>
      <c r="K181" s="44">
        <f>SUM(K176:K180)</f>
        <v>72.81</v>
      </c>
      <c r="L181" s="44">
        <f>SUM(L176:L180)</f>
        <v>821.88</v>
      </c>
      <c r="M181" s="45"/>
      <c r="N181" s="10"/>
    </row>
    <row r="182" spans="1:14" ht="15">
      <c r="A182" s="32"/>
      <c r="B182" s="46" t="s">
        <v>3</v>
      </c>
      <c r="C182" s="27"/>
      <c r="D182" s="27"/>
      <c r="E182" s="32"/>
      <c r="F182" s="32"/>
      <c r="G182" s="32"/>
      <c r="H182" s="13"/>
      <c r="I182" s="13"/>
      <c r="J182" s="13"/>
      <c r="K182" s="13"/>
      <c r="L182" s="13"/>
      <c r="M182" s="33"/>
      <c r="N182" s="10"/>
    </row>
    <row r="183" spans="1:14" ht="16.5" customHeight="1">
      <c r="A183" s="32">
        <v>1</v>
      </c>
      <c r="B183" s="72" t="s">
        <v>57</v>
      </c>
      <c r="C183" s="41" t="s">
        <v>68</v>
      </c>
      <c r="D183" s="32" t="s">
        <v>12</v>
      </c>
      <c r="E183" s="32">
        <v>40</v>
      </c>
      <c r="F183" s="32">
        <v>32</v>
      </c>
      <c r="G183" s="32" t="e">
        <f>#REF!</f>
        <v>#REF!</v>
      </c>
      <c r="H183" s="13" t="e">
        <f aca="true" t="shared" si="6" ref="H183:H188">E183*G183/1000</f>
        <v>#REF!</v>
      </c>
      <c r="I183" s="12">
        <v>1.81</v>
      </c>
      <c r="J183" s="12">
        <v>4.91</v>
      </c>
      <c r="K183" s="12">
        <v>12.52</v>
      </c>
      <c r="L183" s="12">
        <f aca="true" t="shared" si="7" ref="L183:L188">(I183+K183)*4+J183*9</f>
        <v>101.51</v>
      </c>
      <c r="M183" s="33">
        <v>82</v>
      </c>
      <c r="N183" s="10"/>
    </row>
    <row r="184" spans="1:14" ht="15">
      <c r="A184" s="32"/>
      <c r="B184" s="72" t="s">
        <v>58</v>
      </c>
      <c r="C184" s="41"/>
      <c r="D184" s="32" t="s">
        <v>14</v>
      </c>
      <c r="E184" s="32">
        <v>20</v>
      </c>
      <c r="F184" s="32">
        <v>16</v>
      </c>
      <c r="G184" s="32" t="e">
        <f>#REF!</f>
        <v>#REF!</v>
      </c>
      <c r="H184" s="13" t="e">
        <f t="shared" si="6"/>
        <v>#REF!</v>
      </c>
      <c r="I184" s="12">
        <v>0.21</v>
      </c>
      <c r="J184" s="12">
        <v>2.82</v>
      </c>
      <c r="K184" s="12">
        <v>0.31</v>
      </c>
      <c r="L184" s="12">
        <f t="shared" si="7"/>
        <v>27.46</v>
      </c>
      <c r="M184" s="33"/>
      <c r="N184" s="10"/>
    </row>
    <row r="185" spans="1:14" ht="15" customHeight="1">
      <c r="A185" s="32">
        <v>2</v>
      </c>
      <c r="B185" s="77" t="s">
        <v>89</v>
      </c>
      <c r="C185" s="32" t="s">
        <v>104</v>
      </c>
      <c r="D185" s="32" t="s">
        <v>90</v>
      </c>
      <c r="E185" s="32">
        <v>52</v>
      </c>
      <c r="F185" s="32">
        <v>38</v>
      </c>
      <c r="G185" s="33" t="e">
        <f>#REF!</f>
        <v>#REF!</v>
      </c>
      <c r="H185" s="13" t="e">
        <f t="shared" si="6"/>
        <v>#REF!</v>
      </c>
      <c r="I185" s="12">
        <v>8.98</v>
      </c>
      <c r="J185" s="12">
        <v>13.96</v>
      </c>
      <c r="K185" s="12">
        <v>10.68</v>
      </c>
      <c r="L185" s="12">
        <f t="shared" si="7"/>
        <v>204.28</v>
      </c>
      <c r="M185" s="33">
        <v>279</v>
      </c>
      <c r="N185" s="10"/>
    </row>
    <row r="186" spans="1:14" ht="15" customHeight="1">
      <c r="A186" s="32"/>
      <c r="B186" s="77"/>
      <c r="C186" s="32"/>
      <c r="D186" s="32" t="s">
        <v>15</v>
      </c>
      <c r="E186" s="32">
        <v>8</v>
      </c>
      <c r="F186" s="32">
        <v>8</v>
      </c>
      <c r="G186" s="33" t="e">
        <f>#REF!</f>
        <v>#REF!</v>
      </c>
      <c r="H186" s="13" t="e">
        <f t="shared" si="6"/>
        <v>#REF!</v>
      </c>
      <c r="I186" s="11">
        <v>0.88</v>
      </c>
      <c r="J186" s="11">
        <v>2.81</v>
      </c>
      <c r="K186" s="11">
        <v>3.51</v>
      </c>
      <c r="L186" s="12">
        <f t="shared" si="7"/>
        <v>42.85</v>
      </c>
      <c r="M186" s="33">
        <v>355</v>
      </c>
      <c r="N186" s="10"/>
    </row>
    <row r="187" spans="1:14" ht="15">
      <c r="A187" s="32">
        <v>3</v>
      </c>
      <c r="B187" s="77" t="s">
        <v>80</v>
      </c>
      <c r="C187" s="32">
        <v>180</v>
      </c>
      <c r="D187" s="27" t="s">
        <v>81</v>
      </c>
      <c r="E187" s="32">
        <v>39</v>
      </c>
      <c r="F187" s="32">
        <v>39</v>
      </c>
      <c r="G187" s="32" t="e">
        <f>#REF!</f>
        <v>#REF!</v>
      </c>
      <c r="H187" s="13" t="e">
        <f t="shared" si="6"/>
        <v>#REF!</v>
      </c>
      <c r="I187" s="11">
        <v>10.35</v>
      </c>
      <c r="J187" s="12">
        <v>7.31</v>
      </c>
      <c r="K187" s="12">
        <v>46.37</v>
      </c>
      <c r="L187" s="12">
        <f t="shared" si="7"/>
        <v>292.67</v>
      </c>
      <c r="M187" s="33">
        <v>302</v>
      </c>
      <c r="N187" s="10"/>
    </row>
    <row r="188" spans="1:14" ht="15">
      <c r="A188" s="32">
        <v>4</v>
      </c>
      <c r="B188" s="77" t="s">
        <v>27</v>
      </c>
      <c r="C188" s="32">
        <v>60</v>
      </c>
      <c r="D188" s="27" t="s">
        <v>15</v>
      </c>
      <c r="E188" s="32">
        <v>45</v>
      </c>
      <c r="F188" s="32">
        <v>50</v>
      </c>
      <c r="G188" s="32" t="e">
        <f>#REF!</f>
        <v>#REF!</v>
      </c>
      <c r="H188" s="13" t="e">
        <f t="shared" si="6"/>
        <v>#REF!</v>
      </c>
      <c r="I188" s="12">
        <v>3.67</v>
      </c>
      <c r="J188" s="12">
        <v>11.45</v>
      </c>
      <c r="K188" s="12">
        <v>21.93</v>
      </c>
      <c r="L188" s="12">
        <f t="shared" si="7"/>
        <v>205.45</v>
      </c>
      <c r="M188" s="33">
        <v>1</v>
      </c>
      <c r="N188" s="10"/>
    </row>
    <row r="189" spans="1:14" ht="15">
      <c r="A189" s="32">
        <v>5</v>
      </c>
      <c r="B189" s="39" t="s">
        <v>19</v>
      </c>
      <c r="C189" s="32">
        <v>200</v>
      </c>
      <c r="D189" s="32" t="s">
        <v>16</v>
      </c>
      <c r="E189" s="32">
        <v>15</v>
      </c>
      <c r="F189" s="32">
        <v>15</v>
      </c>
      <c r="G189" s="32" t="e">
        <f>#REF!</f>
        <v>#REF!</v>
      </c>
      <c r="H189" s="13" t="e">
        <f>G189*E189/1000</f>
        <v>#REF!</v>
      </c>
      <c r="I189" s="13">
        <v>0.04</v>
      </c>
      <c r="J189" s="13">
        <v>0</v>
      </c>
      <c r="K189" s="13">
        <v>24.76</v>
      </c>
      <c r="L189" s="13">
        <v>99.2</v>
      </c>
      <c r="M189" s="33">
        <v>349</v>
      </c>
      <c r="N189" s="10"/>
    </row>
    <row r="190" spans="1:14" ht="15">
      <c r="A190" s="32"/>
      <c r="B190" s="39"/>
      <c r="C190" s="32"/>
      <c r="D190" s="32"/>
      <c r="E190" s="95"/>
      <c r="F190" s="95"/>
      <c r="G190" s="53"/>
      <c r="H190" s="44" t="e">
        <f>SUM(H183:H189)</f>
        <v>#REF!</v>
      </c>
      <c r="I190" s="44">
        <f>SUM(I183:I189)</f>
        <v>25.94</v>
      </c>
      <c r="J190" s="44">
        <f>SUM(J183:J189)</f>
        <v>43.26</v>
      </c>
      <c r="K190" s="44">
        <f>SUM(K183:K189)</f>
        <v>120.08</v>
      </c>
      <c r="L190" s="44">
        <f>SUM(L183:L189)</f>
        <v>973.42</v>
      </c>
      <c r="M190" s="45"/>
      <c r="N190" s="10"/>
    </row>
    <row r="191" spans="1:13" ht="15">
      <c r="A191" s="96"/>
      <c r="B191" s="97"/>
      <c r="C191" s="24"/>
      <c r="D191" s="24"/>
      <c r="E191" s="24"/>
      <c r="F191" s="24"/>
      <c r="G191" s="24"/>
      <c r="H191" s="63"/>
      <c r="I191" s="63"/>
      <c r="J191" s="63"/>
      <c r="K191" s="63"/>
      <c r="L191" s="63"/>
      <c r="M191" s="26"/>
    </row>
    <row r="192" spans="2:12" ht="15">
      <c r="B192" s="17" t="s">
        <v>115</v>
      </c>
      <c r="H192" s="98"/>
      <c r="I192" s="98"/>
      <c r="J192" s="98"/>
      <c r="K192" s="98"/>
      <c r="L192" s="98"/>
    </row>
    <row r="193" ht="15">
      <c r="B193" s="17" t="s">
        <v>91</v>
      </c>
    </row>
    <row r="194" spans="8:12" ht="15">
      <c r="H194" s="98"/>
      <c r="I194" s="98"/>
      <c r="J194" s="98"/>
      <c r="K194" s="98"/>
      <c r="L194" s="98"/>
    </row>
    <row r="195" spans="2:8" ht="15">
      <c r="B195" s="24"/>
      <c r="H195" s="98"/>
    </row>
    <row r="196" ht="15">
      <c r="H196" s="98"/>
    </row>
    <row r="209" ht="14.25" customHeight="1"/>
    <row r="210" ht="14.25" customHeight="1"/>
    <row r="211" ht="14.25" customHeight="1"/>
  </sheetData>
  <sheetProtection/>
  <mergeCells count="13">
    <mergeCell ref="L82:L83"/>
    <mergeCell ref="K82:K83"/>
    <mergeCell ref="H82:H83"/>
    <mergeCell ref="F82:F83"/>
    <mergeCell ref="M82:M83"/>
    <mergeCell ref="I82:I83"/>
    <mergeCell ref="J82:J83"/>
    <mergeCell ref="A18:G18"/>
    <mergeCell ref="C82:C83"/>
    <mergeCell ref="D82:D83"/>
    <mergeCell ref="G82:G83"/>
    <mergeCell ref="A82:A83"/>
    <mergeCell ref="E82:E83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73" r:id="rId1"/>
  <rowBreaks count="5" manualBreakCount="5">
    <brk id="40" max="12" man="1"/>
    <brk id="80" max="12" man="1"/>
    <brk id="118" max="12" man="1"/>
    <brk id="155" max="12" man="1"/>
    <brk id="19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Медоткабинет</cp:lastModifiedBy>
  <cp:lastPrinted>2023-08-01T10:48:53Z</cp:lastPrinted>
  <dcterms:created xsi:type="dcterms:W3CDTF">2008-09-10T13:23:40Z</dcterms:created>
  <dcterms:modified xsi:type="dcterms:W3CDTF">2023-08-01T10:49:58Z</dcterms:modified>
  <cp:category/>
  <cp:version/>
  <cp:contentType/>
  <cp:contentStatus/>
</cp:coreProperties>
</file>